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5340" tabRatio="939" activeTab="0"/>
  </bookViews>
  <sheets>
    <sheet name="財務諸表の注記 (2)" sheetId="1" r:id="rId1"/>
  </sheets>
  <definedNames/>
  <calcPr fullCalcOnLoad="1"/>
</workbook>
</file>

<file path=xl/sharedStrings.xml><?xml version="1.0" encoding="utf-8"?>
<sst xmlns="http://schemas.openxmlformats.org/spreadsheetml/2006/main" count="84" uniqueCount="75">
  <si>
    <t>財務諸表の注記</t>
  </si>
  <si>
    <t>平成27年12月31日 現在</t>
  </si>
  <si>
    <t>ＮＰＯ法人農楽マッチ勉強会</t>
  </si>
  <si>
    <t>【重要な会計方針】</t>
  </si>
  <si>
    <t>　財務諸表の作成は、ＮＰＯ法人会計基準（2010年７月20日　2011年11月20日一部改正　ＮＰＯ法人</t>
  </si>
  <si>
    <t>会計基準協議会）によっています。</t>
  </si>
  <si>
    <t>(1).施設の提供等の物的サービスを受けた場合の会計処理</t>
  </si>
  <si>
    <t>　　施設の提供等の物的サービスの受入れの内訳として注記しております。</t>
  </si>
  <si>
    <t>(2).消費税等の会計処理</t>
  </si>
  <si>
    <t>【事業費の内訳】</t>
  </si>
  <si>
    <t>　事業費の区分は以下の通りです。</t>
  </si>
  <si>
    <t>　イベント事業は、おいしい会や農作業体験などイベントに関わった項目です。</t>
  </si>
  <si>
    <t>　援農隊事業は、国の補助事業「援農隊マッチング支援事業」に関わった項目です。</t>
  </si>
  <si>
    <t>[税込]（単位：円）</t>
  </si>
  <si>
    <t>科目</t>
  </si>
  <si>
    <t>合計</t>
  </si>
  <si>
    <t>援農隊マッチング支援事業</t>
  </si>
  <si>
    <t>セミナー事業</t>
  </si>
  <si>
    <t>イベント事業</t>
  </si>
  <si>
    <t xml:space="preserve">  施設等評価費用</t>
  </si>
  <si>
    <t xml:space="preserve">    その他経費計</t>
  </si>
  <si>
    <t>【施設の提供等の物的サービスの受入の内訳】</t>
  </si>
  <si>
    <t>セミナー会場の無償利用</t>
  </si>
  <si>
    <t>内容</t>
  </si>
  <si>
    <t>金額</t>
  </si>
  <si>
    <t>算定方法</t>
  </si>
  <si>
    <t>【使途等が制約された寄付等の内訳】</t>
  </si>
  <si>
    <t>期首残高</t>
  </si>
  <si>
    <t>当期増加額</t>
  </si>
  <si>
    <t>当期減少額</t>
  </si>
  <si>
    <t>期末残高</t>
  </si>
  <si>
    <t>備考</t>
  </si>
  <si>
    <t>【借入金の増減内訳】</t>
  </si>
  <si>
    <t>当期借入</t>
  </si>
  <si>
    <t>当期返済</t>
  </si>
  <si>
    <t>経常収益</t>
  </si>
  <si>
    <t>経常収益計</t>
  </si>
  <si>
    <t>　受取会費</t>
  </si>
  <si>
    <t>　施設等受入評価益</t>
  </si>
  <si>
    <t>　受取補助金</t>
  </si>
  <si>
    <t>　事業収益</t>
  </si>
  <si>
    <t>(人件費）</t>
  </si>
  <si>
    <t xml:space="preserve">  給料　手当(事業)</t>
  </si>
  <si>
    <t>経常費用計</t>
  </si>
  <si>
    <t>当期経常増減額</t>
  </si>
  <si>
    <t>事業計</t>
  </si>
  <si>
    <t>管理部門</t>
  </si>
  <si>
    <t>　受取助成金</t>
  </si>
  <si>
    <t>(材料費）</t>
  </si>
  <si>
    <t>　材料費</t>
  </si>
  <si>
    <t>　業務委託費</t>
  </si>
  <si>
    <t>　受取利息</t>
  </si>
  <si>
    <t>　雑収益</t>
  </si>
  <si>
    <t>セミナールーム使用料</t>
  </si>
  <si>
    <t>梅田地区で同クラスの会場料金を参照</t>
  </si>
  <si>
    <t>農林水産省補助金</t>
  </si>
  <si>
    <t>日本政策金融公庫</t>
  </si>
  <si>
    <t>役員借入金</t>
  </si>
  <si>
    <t>(その他経費）</t>
  </si>
  <si>
    <t>　接待交際費</t>
  </si>
  <si>
    <t>　新聞図書費</t>
  </si>
  <si>
    <t xml:space="preserve">  支払利息</t>
  </si>
  <si>
    <t xml:space="preserve">  支払手数料</t>
  </si>
  <si>
    <t>　租税公課</t>
  </si>
  <si>
    <t xml:space="preserve">  印刷製本費</t>
  </si>
  <si>
    <t xml:space="preserve">  旅費交通費</t>
  </si>
  <si>
    <t xml:space="preserve">  通信運搬費</t>
  </si>
  <si>
    <t xml:space="preserve">  消耗品費</t>
  </si>
  <si>
    <t xml:space="preserve">  賃借料</t>
  </si>
  <si>
    <t xml:space="preserve">  諸会費</t>
  </si>
  <si>
    <t xml:space="preserve">  会議費</t>
  </si>
  <si>
    <t xml:space="preserve">  諸謝金</t>
  </si>
  <si>
    <t>援農隊マッチング支援事業として前期に交付の決定を受けた補助金1,296,816円は、前期に概算払い800,000円入金され差額は当期に全額入金されました。当期計上1,265,480円のうち前受金43,675円前期分496,816円概算払い460,000円の差額264,989円を未収金として計上しています。</t>
  </si>
  <si>
    <t>　セミナー事業は、毎月行っている梅田定期セミナーや臨時で行う勉強会やセミナーに関する項目です</t>
  </si>
  <si>
    <t>　　消費税等の会計処理は、税込方式によっています。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</si>
</sst>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 ;&quot;△ &quot;#,##0\ "/>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_);[Red]\(0\)"/>
  </numFmts>
  <fonts count="42">
    <font>
      <sz val="11"/>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10"/>
      <name val="ＭＳ 明朝"/>
      <family val="1"/>
    </font>
    <font>
      <b/>
      <sz val="10"/>
      <name val="ＭＳ 明朝"/>
      <family val="1"/>
    </font>
    <font>
      <b/>
      <sz val="11"/>
      <name val="ＭＳ Ｐゴシック"/>
      <family val="3"/>
    </font>
    <font>
      <sz val="9"/>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double"/>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49">
    <xf numFmtId="0" fontId="0" fillId="0" borderId="0" xfId="0" applyAlignment="1">
      <alignment/>
    </xf>
    <xf numFmtId="0" fontId="3" fillId="0" borderId="0" xfId="0" applyFont="1" applyAlignment="1">
      <alignment vertical="center"/>
    </xf>
    <xf numFmtId="0" fontId="0" fillId="0" borderId="0" xfId="0" applyAlignment="1">
      <alignment vertical="center"/>
    </xf>
    <xf numFmtId="0" fontId="5" fillId="0" borderId="0" xfId="0" applyNumberFormat="1"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49" fontId="3" fillId="0" borderId="0" xfId="0" applyNumberFormat="1" applyFont="1" applyAlignment="1">
      <alignment vertical="center"/>
    </xf>
    <xf numFmtId="49" fontId="4" fillId="0" borderId="0" xfId="0" applyNumberFormat="1" applyFont="1" applyAlignment="1">
      <alignment horizontal="right" vertical="center" shrinkToFit="1"/>
    </xf>
    <xf numFmtId="49" fontId="6" fillId="32" borderId="10" xfId="0" applyNumberFormat="1" applyFont="1" applyFill="1" applyBorder="1" applyAlignment="1">
      <alignment horizontal="center" vertical="center" shrinkToFit="1"/>
    </xf>
    <xf numFmtId="49" fontId="5" fillId="0" borderId="11" xfId="0" applyNumberFormat="1" applyFont="1" applyBorder="1" applyAlignment="1">
      <alignment vertical="center" shrinkToFit="1"/>
    </xf>
    <xf numFmtId="49" fontId="5" fillId="0" borderId="12" xfId="0" applyNumberFormat="1" applyFont="1" applyBorder="1" applyAlignment="1">
      <alignment vertical="center" shrinkToFit="1"/>
    </xf>
    <xf numFmtId="176" fontId="5" fillId="0" borderId="11" xfId="0" applyNumberFormat="1" applyFont="1" applyBorder="1" applyAlignment="1">
      <alignment vertical="center" shrinkToFit="1"/>
    </xf>
    <xf numFmtId="176" fontId="5" fillId="0" borderId="12" xfId="0" applyNumberFormat="1" applyFont="1" applyBorder="1" applyAlignment="1">
      <alignment vertical="center" shrinkToFit="1"/>
    </xf>
    <xf numFmtId="49" fontId="6" fillId="32" borderId="13" xfId="0" applyNumberFormat="1" applyFont="1" applyFill="1" applyBorder="1" applyAlignment="1">
      <alignment horizontal="center" vertical="center" shrinkToFit="1"/>
    </xf>
    <xf numFmtId="176" fontId="5" fillId="0" borderId="14" xfId="0" applyNumberFormat="1" applyFont="1" applyBorder="1" applyAlignment="1">
      <alignment vertical="center" shrinkToFit="1"/>
    </xf>
    <xf numFmtId="0" fontId="5" fillId="0" borderId="10" xfId="0" applyNumberFormat="1" applyFont="1" applyBorder="1" applyAlignment="1">
      <alignment vertical="center" shrinkToFit="1"/>
    </xf>
    <xf numFmtId="176" fontId="5" fillId="0" borderId="10" xfId="0" applyNumberFormat="1" applyFont="1" applyBorder="1" applyAlignment="1">
      <alignment vertical="center" shrinkToFit="1"/>
    </xf>
    <xf numFmtId="0" fontId="5" fillId="0" borderId="11" xfId="0" applyNumberFormat="1" applyFont="1" applyBorder="1" applyAlignment="1">
      <alignment vertical="center" shrinkToFit="1"/>
    </xf>
    <xf numFmtId="49" fontId="5" fillId="0" borderId="12" xfId="0" applyNumberFormat="1" applyFont="1" applyBorder="1" applyAlignment="1">
      <alignment horizontal="center" vertical="center" shrinkToFit="1"/>
    </xf>
    <xf numFmtId="176" fontId="5" fillId="0" borderId="15" xfId="0" applyNumberFormat="1" applyFont="1" applyBorder="1" applyAlignment="1">
      <alignment vertical="center" shrinkToFit="1"/>
    </xf>
    <xf numFmtId="176" fontId="5" fillId="0" borderId="16" xfId="0" applyNumberFormat="1" applyFont="1" applyBorder="1" applyAlignment="1">
      <alignment vertical="center" shrinkToFit="1"/>
    </xf>
    <xf numFmtId="176" fontId="5" fillId="0" borderId="17" xfId="0" applyNumberFormat="1" applyFont="1" applyBorder="1" applyAlignment="1">
      <alignment vertical="center" shrinkToFit="1"/>
    </xf>
    <xf numFmtId="38" fontId="5" fillId="0" borderId="11" xfId="48" applyFont="1" applyBorder="1" applyAlignment="1">
      <alignment vertical="center" shrinkToFit="1"/>
    </xf>
    <xf numFmtId="176" fontId="5" fillId="0" borderId="18" xfId="0" applyNumberFormat="1" applyFont="1" applyBorder="1" applyAlignment="1">
      <alignment vertical="center" shrinkToFit="1"/>
    </xf>
    <xf numFmtId="49" fontId="5" fillId="0" borderId="11" xfId="0" applyNumberFormat="1" applyFont="1" applyBorder="1" applyAlignment="1">
      <alignment horizontal="left" vertical="center" shrinkToFit="1"/>
    </xf>
    <xf numFmtId="49" fontId="5" fillId="0" borderId="11" xfId="0" applyNumberFormat="1" applyFont="1" applyBorder="1" applyAlignment="1">
      <alignment horizontal="center" vertical="center" shrinkToFit="1"/>
    </xf>
    <xf numFmtId="49" fontId="5" fillId="0" borderId="16" xfId="0" applyNumberFormat="1" applyFont="1" applyBorder="1" applyAlignment="1">
      <alignment horizontal="center" vertical="center" shrinkToFit="1"/>
    </xf>
    <xf numFmtId="38" fontId="5" fillId="0" borderId="14" xfId="48" applyFont="1" applyBorder="1" applyAlignment="1">
      <alignment vertical="center" shrinkToFit="1"/>
    </xf>
    <xf numFmtId="38" fontId="5" fillId="0" borderId="16" xfId="48" applyFont="1" applyBorder="1" applyAlignment="1">
      <alignment vertical="center" shrinkToFit="1"/>
    </xf>
    <xf numFmtId="38" fontId="5" fillId="0" borderId="13" xfId="48" applyFont="1" applyBorder="1" applyAlignment="1">
      <alignment vertical="center" shrinkToFit="1"/>
    </xf>
    <xf numFmtId="176" fontId="5" fillId="0" borderId="19" xfId="0" applyNumberFormat="1" applyFont="1" applyBorder="1" applyAlignment="1">
      <alignment vertical="center" wrapText="1" shrinkToFit="1"/>
    </xf>
    <xf numFmtId="0" fontId="0" fillId="0" borderId="20" xfId="0" applyBorder="1" applyAlignment="1">
      <alignment vertical="center" wrapText="1" shrinkToFit="1"/>
    </xf>
    <xf numFmtId="176" fontId="5" fillId="0" borderId="11" xfId="0" applyNumberFormat="1" applyFont="1" applyBorder="1" applyAlignment="1">
      <alignment vertical="center" wrapText="1" shrinkToFit="1"/>
    </xf>
    <xf numFmtId="0" fontId="0" fillId="0" borderId="21" xfId="0" applyBorder="1" applyAlignment="1">
      <alignment vertical="center" wrapText="1" shrinkToFit="1"/>
    </xf>
    <xf numFmtId="0" fontId="0" fillId="0" borderId="11" xfId="0" applyBorder="1" applyAlignment="1">
      <alignment vertical="center" wrapText="1" shrinkToFit="1"/>
    </xf>
    <xf numFmtId="0" fontId="0" fillId="0" borderId="22" xfId="0" applyBorder="1" applyAlignment="1">
      <alignment vertical="center" wrapText="1" shrinkToFit="1"/>
    </xf>
    <xf numFmtId="0" fontId="0" fillId="0" borderId="23" xfId="0" applyBorder="1" applyAlignment="1">
      <alignment vertical="center" wrapText="1" shrinkToFit="1"/>
    </xf>
    <xf numFmtId="49" fontId="6" fillId="32" borderId="10" xfId="0" applyNumberFormat="1" applyFont="1" applyFill="1" applyBorder="1" applyAlignment="1">
      <alignment horizontal="center" vertical="center" shrinkToFit="1"/>
    </xf>
    <xf numFmtId="0" fontId="7" fillId="32" borderId="13" xfId="0" applyFont="1" applyFill="1" applyBorder="1" applyAlignment="1">
      <alignment vertical="center" shrinkToFit="1"/>
    </xf>
    <xf numFmtId="49" fontId="2" fillId="0" borderId="0" xfId="0" applyNumberFormat="1" applyFont="1" applyAlignment="1">
      <alignment horizontal="center" vertical="center"/>
    </xf>
    <xf numFmtId="49" fontId="3" fillId="0" borderId="24" xfId="0" applyNumberFormat="1" applyFont="1" applyBorder="1" applyAlignment="1">
      <alignment horizontal="left" vertical="center" shrinkToFit="1"/>
    </xf>
    <xf numFmtId="49" fontId="3" fillId="0" borderId="24" xfId="0" applyNumberFormat="1" applyFont="1" applyBorder="1" applyAlignment="1">
      <alignment horizontal="right" vertical="center" shrinkToFit="1"/>
    </xf>
    <xf numFmtId="0" fontId="7" fillId="32" borderId="10" xfId="0" applyFont="1" applyFill="1" applyBorder="1" applyAlignment="1">
      <alignment vertical="center" shrinkToFit="1"/>
    </xf>
    <xf numFmtId="0" fontId="7" fillId="32" borderId="25" xfId="0" applyFont="1" applyFill="1" applyBorder="1" applyAlignment="1">
      <alignment vertical="center" shrinkToFit="1"/>
    </xf>
    <xf numFmtId="0" fontId="7" fillId="32" borderId="26" xfId="0" applyFont="1" applyFill="1" applyBorder="1" applyAlignment="1">
      <alignment vertical="center" shrinkToFit="1"/>
    </xf>
    <xf numFmtId="176" fontId="5" fillId="0" borderId="10" xfId="0" applyNumberFormat="1" applyFont="1" applyBorder="1" applyAlignment="1">
      <alignment vertical="center" shrinkToFit="1"/>
    </xf>
    <xf numFmtId="0" fontId="0" fillId="0" borderId="10"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86"/>
  <sheetViews>
    <sheetView tabSelected="1" zoomScalePageLayoutView="0" workbookViewId="0" topLeftCell="A70">
      <selection activeCell="I81" sqref="I81"/>
    </sheetView>
  </sheetViews>
  <sheetFormatPr defaultColWidth="9.00390625" defaultRowHeight="13.5"/>
  <cols>
    <col min="1" max="1" width="2.875" style="2" customWidth="1"/>
    <col min="2" max="2" width="2.75390625" style="1" customWidth="1"/>
    <col min="3" max="3" width="22.50390625" style="3" customWidth="1"/>
    <col min="4" max="8" width="11.25390625" style="4" customWidth="1"/>
    <col min="9" max="9" width="11.25390625" style="5" customWidth="1"/>
    <col min="10" max="10" width="9.125" style="1" customWidth="1"/>
    <col min="11" max="11" width="9.125" style="2" customWidth="1"/>
    <col min="12" max="16384" width="9.00390625" style="2" customWidth="1"/>
  </cols>
  <sheetData>
    <row r="1" spans="2:9" ht="18.75">
      <c r="B1" s="39" t="s">
        <v>0</v>
      </c>
      <c r="C1" s="39"/>
      <c r="D1" s="39"/>
      <c r="E1" s="39"/>
      <c r="F1" s="39"/>
      <c r="G1" s="39"/>
      <c r="H1" s="39"/>
      <c r="I1" s="39"/>
    </row>
    <row r="2" spans="2:9" ht="14.25" thickBot="1">
      <c r="B2" s="40" t="s">
        <v>2</v>
      </c>
      <c r="C2" s="40"/>
      <c r="D2" s="40"/>
      <c r="E2" s="40"/>
      <c r="F2" s="40"/>
      <c r="G2" s="40"/>
      <c r="H2" s="41" t="s">
        <v>1</v>
      </c>
      <c r="I2" s="41"/>
    </row>
    <row r="4" ht="13.5">
      <c r="B4" s="6" t="s">
        <v>3</v>
      </c>
    </row>
    <row r="5" ht="13.5">
      <c r="B5" s="6" t="s">
        <v>4</v>
      </c>
    </row>
    <row r="6" ht="13.5">
      <c r="B6" s="6" t="s">
        <v>5</v>
      </c>
    </row>
    <row r="8" ht="13.5">
      <c r="B8" s="6" t="s">
        <v>6</v>
      </c>
    </row>
    <row r="9" ht="13.5">
      <c r="B9" s="6" t="s">
        <v>7</v>
      </c>
    </row>
    <row r="10" ht="13.5">
      <c r="B10" s="6" t="s">
        <v>8</v>
      </c>
    </row>
    <row r="11" ht="13.5">
      <c r="B11" s="6" t="s">
        <v>74</v>
      </c>
    </row>
    <row r="13" ht="13.5">
      <c r="B13" s="6" t="s">
        <v>9</v>
      </c>
    </row>
    <row r="14" ht="13.5">
      <c r="B14" s="6" t="s">
        <v>10</v>
      </c>
    </row>
    <row r="15" ht="13.5">
      <c r="B15" s="6" t="s">
        <v>73</v>
      </c>
    </row>
    <row r="16" ht="13.5">
      <c r="B16" s="6" t="s">
        <v>11</v>
      </c>
    </row>
    <row r="17" spans="2:10" s="5" customFormat="1" ht="13.5">
      <c r="B17" s="6" t="s">
        <v>12</v>
      </c>
      <c r="C17" s="3"/>
      <c r="D17" s="4"/>
      <c r="E17" s="4"/>
      <c r="F17" s="4"/>
      <c r="G17" s="4"/>
      <c r="H17" s="4"/>
      <c r="J17" s="1"/>
    </row>
    <row r="18" spans="2:10" s="5" customFormat="1" ht="13.5">
      <c r="B18" s="6"/>
      <c r="C18" s="3"/>
      <c r="D18" s="4"/>
      <c r="E18" s="4"/>
      <c r="F18" s="4"/>
      <c r="G18" s="4"/>
      <c r="H18" s="4"/>
      <c r="J18" s="1"/>
    </row>
    <row r="19" spans="2:10" s="5" customFormat="1" ht="13.5">
      <c r="B19" s="6"/>
      <c r="C19" s="8" t="s">
        <v>14</v>
      </c>
      <c r="D19" s="8" t="s">
        <v>16</v>
      </c>
      <c r="E19" s="8" t="s">
        <v>17</v>
      </c>
      <c r="F19" s="8" t="s">
        <v>18</v>
      </c>
      <c r="G19" s="13" t="s">
        <v>45</v>
      </c>
      <c r="H19" s="13" t="s">
        <v>46</v>
      </c>
      <c r="I19" s="13" t="s">
        <v>15</v>
      </c>
      <c r="J19" s="1"/>
    </row>
    <row r="20" spans="2:10" s="5" customFormat="1" ht="13.5">
      <c r="B20" s="6"/>
      <c r="C20" s="9" t="s">
        <v>35</v>
      </c>
      <c r="D20" s="11"/>
      <c r="E20" s="11"/>
      <c r="F20" s="11"/>
      <c r="G20" s="14"/>
      <c r="H20" s="23"/>
      <c r="I20" s="14"/>
      <c r="J20" s="1"/>
    </row>
    <row r="21" spans="2:10" s="5" customFormat="1" ht="13.5">
      <c r="B21" s="6"/>
      <c r="C21" s="9" t="s">
        <v>37</v>
      </c>
      <c r="D21" s="11"/>
      <c r="E21" s="11"/>
      <c r="F21" s="11"/>
      <c r="G21" s="14">
        <f aca="true" t="shared" si="0" ref="G21:G45">SUM(D21:F21)</f>
        <v>0</v>
      </c>
      <c r="H21" s="14">
        <v>105000</v>
      </c>
      <c r="I21" s="14">
        <f aca="true" t="shared" si="1" ref="I21:I48">G21+H21</f>
        <v>105000</v>
      </c>
      <c r="J21" s="1"/>
    </row>
    <row r="22" spans="2:10" s="5" customFormat="1" ht="13.5">
      <c r="B22" s="6"/>
      <c r="C22" s="9" t="s">
        <v>38</v>
      </c>
      <c r="D22" s="11"/>
      <c r="E22" s="11">
        <v>168000</v>
      </c>
      <c r="F22" s="11"/>
      <c r="G22" s="14">
        <f t="shared" si="0"/>
        <v>168000</v>
      </c>
      <c r="H22" s="14"/>
      <c r="I22" s="14">
        <f t="shared" si="1"/>
        <v>168000</v>
      </c>
      <c r="J22" s="1"/>
    </row>
    <row r="23" spans="2:10" s="5" customFormat="1" ht="13.5">
      <c r="B23" s="6"/>
      <c r="C23" s="9" t="s">
        <v>47</v>
      </c>
      <c r="D23" s="11"/>
      <c r="E23" s="11"/>
      <c r="F23" s="11"/>
      <c r="G23" s="14">
        <f t="shared" si="0"/>
        <v>0</v>
      </c>
      <c r="H23" s="14">
        <v>500000</v>
      </c>
      <c r="I23" s="14">
        <f t="shared" si="1"/>
        <v>500000</v>
      </c>
      <c r="J23" s="1"/>
    </row>
    <row r="24" spans="2:10" s="5" customFormat="1" ht="13.5">
      <c r="B24" s="6"/>
      <c r="C24" s="9" t="s">
        <v>39</v>
      </c>
      <c r="D24" s="11">
        <v>1265480</v>
      </c>
      <c r="E24" s="11"/>
      <c r="F24" s="11"/>
      <c r="G24" s="14">
        <f t="shared" si="0"/>
        <v>1265480</v>
      </c>
      <c r="H24" s="14"/>
      <c r="I24" s="14">
        <f t="shared" si="1"/>
        <v>1265480</v>
      </c>
      <c r="J24" s="1"/>
    </row>
    <row r="25" spans="2:10" s="5" customFormat="1" ht="13.5">
      <c r="B25" s="6"/>
      <c r="C25" s="9" t="s">
        <v>40</v>
      </c>
      <c r="D25" s="11"/>
      <c r="E25" s="11">
        <v>453500</v>
      </c>
      <c r="F25" s="11">
        <v>743500</v>
      </c>
      <c r="G25" s="14">
        <f t="shared" si="0"/>
        <v>1197000</v>
      </c>
      <c r="H25" s="14"/>
      <c r="I25" s="14">
        <f t="shared" si="1"/>
        <v>1197000</v>
      </c>
      <c r="J25" s="1"/>
    </row>
    <row r="26" spans="2:10" s="5" customFormat="1" ht="13.5">
      <c r="B26" s="6"/>
      <c r="C26" s="9" t="s">
        <v>51</v>
      </c>
      <c r="D26" s="11"/>
      <c r="E26" s="11"/>
      <c r="F26" s="11"/>
      <c r="G26" s="14">
        <f t="shared" si="0"/>
        <v>0</v>
      </c>
      <c r="H26" s="14">
        <v>46</v>
      </c>
      <c r="I26" s="14">
        <f t="shared" si="1"/>
        <v>46</v>
      </c>
      <c r="J26" s="1"/>
    </row>
    <row r="27" spans="2:10" s="5" customFormat="1" ht="13.5">
      <c r="B27" s="6"/>
      <c r="C27" s="9" t="s">
        <v>52</v>
      </c>
      <c r="D27" s="11"/>
      <c r="E27" s="11"/>
      <c r="F27" s="11"/>
      <c r="G27" s="14">
        <f t="shared" si="0"/>
        <v>0</v>
      </c>
      <c r="H27" s="14"/>
      <c r="I27" s="14">
        <f t="shared" si="1"/>
        <v>0</v>
      </c>
      <c r="J27" s="1"/>
    </row>
    <row r="28" spans="2:10" s="5" customFormat="1" ht="13.5">
      <c r="B28" s="6"/>
      <c r="C28" s="10" t="s">
        <v>36</v>
      </c>
      <c r="D28" s="12">
        <f>SUM(D20:D27)</f>
        <v>1265480</v>
      </c>
      <c r="E28" s="12">
        <f>SUM(E20:E27)</f>
        <v>621500</v>
      </c>
      <c r="F28" s="12">
        <f>SUM(F20:F27)</f>
        <v>743500</v>
      </c>
      <c r="G28" s="20">
        <f>SUM(D28:F28)</f>
        <v>2630480</v>
      </c>
      <c r="H28" s="20">
        <f>SUM(H20:H27)</f>
        <v>605046</v>
      </c>
      <c r="I28" s="20">
        <f>G28+H28</f>
        <v>3235526</v>
      </c>
      <c r="J28" s="1"/>
    </row>
    <row r="29" spans="2:10" s="5" customFormat="1" ht="13.5">
      <c r="B29" s="6"/>
      <c r="C29" s="9" t="s">
        <v>48</v>
      </c>
      <c r="D29" s="22"/>
      <c r="E29" s="22"/>
      <c r="F29" s="22"/>
      <c r="G29" s="27"/>
      <c r="H29" s="27"/>
      <c r="I29" s="27"/>
      <c r="J29" s="1"/>
    </row>
    <row r="30" spans="2:10" s="5" customFormat="1" ht="13.5">
      <c r="B30" s="6"/>
      <c r="C30" s="9" t="s">
        <v>49</v>
      </c>
      <c r="D30" s="22"/>
      <c r="E30" s="22"/>
      <c r="F30" s="22">
        <v>323399</v>
      </c>
      <c r="G30" s="27">
        <f t="shared" si="0"/>
        <v>323399</v>
      </c>
      <c r="H30" s="27"/>
      <c r="I30" s="27">
        <f>G30+H30</f>
        <v>323399</v>
      </c>
      <c r="J30" s="1"/>
    </row>
    <row r="31" spans="2:10" s="5" customFormat="1" ht="13.5">
      <c r="B31" s="6"/>
      <c r="C31" s="9" t="s">
        <v>41</v>
      </c>
      <c r="D31" s="22"/>
      <c r="E31" s="22"/>
      <c r="F31" s="22"/>
      <c r="G31" s="27"/>
      <c r="H31" s="27"/>
      <c r="I31" s="27"/>
      <c r="J31" s="1"/>
    </row>
    <row r="32" spans="2:10" s="5" customFormat="1" ht="13.5">
      <c r="B32" s="6"/>
      <c r="C32" s="9" t="s">
        <v>42</v>
      </c>
      <c r="D32" s="22">
        <v>186618</v>
      </c>
      <c r="E32" s="22"/>
      <c r="F32" s="22"/>
      <c r="G32" s="27">
        <f t="shared" si="0"/>
        <v>186618</v>
      </c>
      <c r="H32" s="27"/>
      <c r="I32" s="27">
        <f>G32+H32</f>
        <v>186618</v>
      </c>
      <c r="J32" s="1"/>
    </row>
    <row r="33" spans="2:10" s="5" customFormat="1" ht="13.5">
      <c r="B33" s="6"/>
      <c r="C33" s="9" t="s">
        <v>58</v>
      </c>
      <c r="D33" s="22"/>
      <c r="E33" s="22"/>
      <c r="F33" s="22"/>
      <c r="G33" s="27"/>
      <c r="H33" s="27"/>
      <c r="I33" s="27"/>
      <c r="J33" s="1"/>
    </row>
    <row r="34" spans="2:10" s="5" customFormat="1" ht="13.5">
      <c r="B34" s="6"/>
      <c r="C34" s="9" t="s">
        <v>50</v>
      </c>
      <c r="D34" s="22"/>
      <c r="E34" s="22"/>
      <c r="F34" s="22">
        <v>379000</v>
      </c>
      <c r="G34" s="27">
        <f t="shared" si="0"/>
        <v>379000</v>
      </c>
      <c r="H34" s="27"/>
      <c r="I34" s="27">
        <f t="shared" si="1"/>
        <v>379000</v>
      </c>
      <c r="J34" s="1"/>
    </row>
    <row r="35" spans="2:10" s="5" customFormat="1" ht="13.5">
      <c r="B35" s="6"/>
      <c r="C35" s="9" t="s">
        <v>71</v>
      </c>
      <c r="D35" s="22">
        <v>92800</v>
      </c>
      <c r="E35" s="22">
        <v>171000</v>
      </c>
      <c r="F35" s="22"/>
      <c r="G35" s="27">
        <f t="shared" si="0"/>
        <v>263800</v>
      </c>
      <c r="H35" s="27"/>
      <c r="I35" s="27">
        <f t="shared" si="1"/>
        <v>263800</v>
      </c>
      <c r="J35" s="1"/>
    </row>
    <row r="36" spans="2:10" s="5" customFormat="1" ht="13.5">
      <c r="B36" s="6"/>
      <c r="C36" s="9" t="s">
        <v>64</v>
      </c>
      <c r="D36" s="22">
        <v>362420</v>
      </c>
      <c r="E36" s="22">
        <v>300</v>
      </c>
      <c r="F36" s="22"/>
      <c r="G36" s="27">
        <f t="shared" si="0"/>
        <v>362720</v>
      </c>
      <c r="H36" s="27">
        <v>8560</v>
      </c>
      <c r="I36" s="27">
        <f t="shared" si="1"/>
        <v>371280</v>
      </c>
      <c r="J36" s="1"/>
    </row>
    <row r="37" spans="2:10" s="5" customFormat="1" ht="13.5">
      <c r="B37" s="6"/>
      <c r="C37" s="9" t="s">
        <v>70</v>
      </c>
      <c r="D37" s="22">
        <v>53136</v>
      </c>
      <c r="E37" s="22">
        <v>188226</v>
      </c>
      <c r="F37" s="22"/>
      <c r="G37" s="27">
        <f t="shared" si="0"/>
        <v>241362</v>
      </c>
      <c r="H37" s="27">
        <v>123274</v>
      </c>
      <c r="I37" s="27">
        <f t="shared" si="1"/>
        <v>364636</v>
      </c>
      <c r="J37" s="1"/>
    </row>
    <row r="38" spans="2:10" s="5" customFormat="1" ht="13.5">
      <c r="B38" s="6"/>
      <c r="C38" s="9" t="s">
        <v>65</v>
      </c>
      <c r="D38" s="22">
        <v>183220</v>
      </c>
      <c r="E38" s="22"/>
      <c r="F38" s="22"/>
      <c r="G38" s="27">
        <f t="shared" si="0"/>
        <v>183220</v>
      </c>
      <c r="H38" s="27">
        <v>294430</v>
      </c>
      <c r="I38" s="27">
        <f t="shared" si="1"/>
        <v>477650</v>
      </c>
      <c r="J38" s="1"/>
    </row>
    <row r="39" spans="2:10" s="5" customFormat="1" ht="13.5">
      <c r="B39" s="6"/>
      <c r="C39" s="9" t="s">
        <v>66</v>
      </c>
      <c r="D39" s="22">
        <v>12120</v>
      </c>
      <c r="E39" s="22"/>
      <c r="F39" s="22"/>
      <c r="G39" s="27">
        <f t="shared" si="0"/>
        <v>12120</v>
      </c>
      <c r="H39" s="27">
        <v>124301</v>
      </c>
      <c r="I39" s="27">
        <f t="shared" si="1"/>
        <v>136421</v>
      </c>
      <c r="J39" s="1"/>
    </row>
    <row r="40" spans="2:10" s="5" customFormat="1" ht="13.5">
      <c r="B40" s="6"/>
      <c r="C40" s="9" t="s">
        <v>67</v>
      </c>
      <c r="D40" s="22">
        <v>95390</v>
      </c>
      <c r="E40" s="22">
        <v>289</v>
      </c>
      <c r="F40" s="22">
        <v>28309</v>
      </c>
      <c r="G40" s="27">
        <f t="shared" si="0"/>
        <v>123988</v>
      </c>
      <c r="H40" s="27">
        <v>27195</v>
      </c>
      <c r="I40" s="27">
        <f t="shared" si="1"/>
        <v>151183</v>
      </c>
      <c r="J40" s="1"/>
    </row>
    <row r="41" spans="2:10" s="5" customFormat="1" ht="13.5">
      <c r="B41" s="6"/>
      <c r="C41" s="9" t="s">
        <v>68</v>
      </c>
      <c r="D41" s="22">
        <v>268956</v>
      </c>
      <c r="E41" s="22"/>
      <c r="F41" s="22"/>
      <c r="G41" s="27">
        <f t="shared" si="0"/>
        <v>268956</v>
      </c>
      <c r="H41" s="27"/>
      <c r="I41" s="27">
        <f t="shared" si="1"/>
        <v>268956</v>
      </c>
      <c r="J41" s="1"/>
    </row>
    <row r="42" spans="2:10" s="5" customFormat="1" ht="13.5">
      <c r="B42" s="6"/>
      <c r="C42" s="9" t="s">
        <v>19</v>
      </c>
      <c r="D42" s="22"/>
      <c r="E42" s="22">
        <v>168000</v>
      </c>
      <c r="F42" s="22"/>
      <c r="G42" s="27">
        <f t="shared" si="0"/>
        <v>168000</v>
      </c>
      <c r="H42" s="27"/>
      <c r="I42" s="27">
        <f t="shared" si="1"/>
        <v>168000</v>
      </c>
      <c r="J42" s="1"/>
    </row>
    <row r="43" spans="2:10" s="5" customFormat="1" ht="13.5">
      <c r="B43" s="6"/>
      <c r="C43" s="9" t="s">
        <v>69</v>
      </c>
      <c r="D43" s="22">
        <v>398</v>
      </c>
      <c r="E43" s="22"/>
      <c r="F43" s="22"/>
      <c r="G43" s="27">
        <f t="shared" si="0"/>
        <v>398</v>
      </c>
      <c r="H43" s="27">
        <v>16250</v>
      </c>
      <c r="I43" s="27">
        <f t="shared" si="1"/>
        <v>16648</v>
      </c>
      <c r="J43" s="1"/>
    </row>
    <row r="44" spans="2:10" s="5" customFormat="1" ht="13.5">
      <c r="B44" s="6"/>
      <c r="C44" s="24" t="s">
        <v>63</v>
      </c>
      <c r="D44" s="22"/>
      <c r="E44" s="22"/>
      <c r="F44" s="22"/>
      <c r="G44" s="27"/>
      <c r="H44" s="27">
        <v>850</v>
      </c>
      <c r="I44" s="27">
        <f t="shared" si="1"/>
        <v>850</v>
      </c>
      <c r="J44" s="1"/>
    </row>
    <row r="45" spans="2:10" s="5" customFormat="1" ht="13.5">
      <c r="B45" s="6"/>
      <c r="C45" s="9" t="s">
        <v>62</v>
      </c>
      <c r="D45" s="22">
        <v>10422</v>
      </c>
      <c r="E45" s="22">
        <v>540</v>
      </c>
      <c r="F45" s="22">
        <v>1404</v>
      </c>
      <c r="G45" s="27">
        <f t="shared" si="0"/>
        <v>12366</v>
      </c>
      <c r="H45" s="27">
        <v>4644</v>
      </c>
      <c r="I45" s="27">
        <f t="shared" si="1"/>
        <v>17010</v>
      </c>
      <c r="J45" s="1"/>
    </row>
    <row r="46" spans="2:10" s="5" customFormat="1" ht="13.5">
      <c r="B46" s="6"/>
      <c r="C46" s="9" t="s">
        <v>61</v>
      </c>
      <c r="D46" s="22"/>
      <c r="E46" s="22"/>
      <c r="F46" s="22"/>
      <c r="G46" s="27">
        <f>SUM(D46:F46)</f>
        <v>0</v>
      </c>
      <c r="H46" s="27">
        <v>6144</v>
      </c>
      <c r="I46" s="27">
        <f t="shared" si="1"/>
        <v>6144</v>
      </c>
      <c r="J46" s="1"/>
    </row>
    <row r="47" spans="2:10" s="5" customFormat="1" ht="13.5">
      <c r="B47" s="6"/>
      <c r="C47" s="9" t="s">
        <v>59</v>
      </c>
      <c r="D47" s="22"/>
      <c r="E47" s="22"/>
      <c r="F47" s="22"/>
      <c r="G47" s="27"/>
      <c r="H47" s="27">
        <v>14299</v>
      </c>
      <c r="I47" s="27"/>
      <c r="J47" s="1"/>
    </row>
    <row r="48" spans="2:10" s="5" customFormat="1" ht="13.5">
      <c r="B48" s="6"/>
      <c r="C48" s="9" t="s">
        <v>60</v>
      </c>
      <c r="D48" s="22"/>
      <c r="E48" s="22"/>
      <c r="F48" s="22"/>
      <c r="G48" s="27"/>
      <c r="H48" s="27">
        <v>1500</v>
      </c>
      <c r="I48" s="27">
        <f t="shared" si="1"/>
        <v>1500</v>
      </c>
      <c r="J48" s="1"/>
    </row>
    <row r="49" spans="2:10" s="5" customFormat="1" ht="13.5">
      <c r="B49" s="6"/>
      <c r="C49" s="9" t="s">
        <v>20</v>
      </c>
      <c r="D49" s="22">
        <f>SUM(D34:D46)</f>
        <v>1078862</v>
      </c>
      <c r="E49" s="22">
        <f>SUM(E34:E46)</f>
        <v>528355</v>
      </c>
      <c r="F49" s="22">
        <f>SUM(F34:F46)</f>
        <v>408713</v>
      </c>
      <c r="G49" s="27">
        <f>SUM(D49:F49)</f>
        <v>2015930</v>
      </c>
      <c r="H49" s="27">
        <f>SUM(H34:H48)</f>
        <v>621447</v>
      </c>
      <c r="I49" s="27">
        <f>G49+H49</f>
        <v>2637377</v>
      </c>
      <c r="J49" s="1"/>
    </row>
    <row r="50" spans="2:10" s="5" customFormat="1" ht="13.5">
      <c r="B50" s="6"/>
      <c r="C50" s="25" t="s">
        <v>43</v>
      </c>
      <c r="D50" s="22">
        <f>D30+D32+D49</f>
        <v>1265480</v>
      </c>
      <c r="E50" s="22">
        <f>E30+E32+E49</f>
        <v>528355</v>
      </c>
      <c r="F50" s="22">
        <f>F30+F32+F49</f>
        <v>732112</v>
      </c>
      <c r="G50" s="27">
        <f>SUM(D50:F50)</f>
        <v>2525947</v>
      </c>
      <c r="H50" s="28">
        <f>H30+H32+H49</f>
        <v>621447</v>
      </c>
      <c r="I50" s="28">
        <f>G50+H50</f>
        <v>3147394</v>
      </c>
      <c r="J50" s="1"/>
    </row>
    <row r="51" spans="2:10" s="5" customFormat="1" ht="13.5">
      <c r="B51" s="6"/>
      <c r="C51" s="26" t="s">
        <v>44</v>
      </c>
      <c r="D51" s="29">
        <f>D28-D50</f>
        <v>0</v>
      </c>
      <c r="E51" s="29">
        <f>E28-E50</f>
        <v>93145</v>
      </c>
      <c r="F51" s="29">
        <f>F28-F50</f>
        <v>11388</v>
      </c>
      <c r="G51" s="29">
        <f>G28-G50</f>
        <v>104533</v>
      </c>
      <c r="H51" s="29">
        <f>H28-H50</f>
        <v>-16401</v>
      </c>
      <c r="I51" s="29">
        <f>G51+H51</f>
        <v>88132</v>
      </c>
      <c r="J51" s="1"/>
    </row>
    <row r="52" spans="2:10" s="5" customFormat="1" ht="13.5">
      <c r="B52" s="6"/>
      <c r="C52" s="3"/>
      <c r="D52" s="4"/>
      <c r="E52" s="4"/>
      <c r="F52" s="4"/>
      <c r="G52" s="4"/>
      <c r="H52" s="4"/>
      <c r="J52" s="1"/>
    </row>
    <row r="53" spans="2:10" s="5" customFormat="1" ht="13.5">
      <c r="B53" s="6"/>
      <c r="C53" s="3"/>
      <c r="D53" s="4"/>
      <c r="E53" s="4"/>
      <c r="F53" s="4"/>
      <c r="G53" s="4"/>
      <c r="H53" s="4"/>
      <c r="J53" s="1"/>
    </row>
    <row r="54" spans="2:10" s="5" customFormat="1" ht="13.5">
      <c r="B54" s="6"/>
      <c r="C54" s="3"/>
      <c r="D54" s="4"/>
      <c r="E54" s="4"/>
      <c r="F54" s="4"/>
      <c r="G54" s="4"/>
      <c r="H54" s="4"/>
      <c r="J54" s="1"/>
    </row>
    <row r="55" spans="2:10" s="5" customFormat="1" ht="13.5">
      <c r="B55" s="6"/>
      <c r="C55" s="3"/>
      <c r="D55" s="4"/>
      <c r="E55" s="4"/>
      <c r="F55" s="4"/>
      <c r="G55" s="4"/>
      <c r="H55" s="4"/>
      <c r="J55" s="1"/>
    </row>
    <row r="56" spans="2:10" s="5" customFormat="1" ht="13.5">
      <c r="B56" s="6"/>
      <c r="C56" s="3"/>
      <c r="D56" s="4"/>
      <c r="E56" s="4"/>
      <c r="F56" s="4"/>
      <c r="G56" s="4"/>
      <c r="H56" s="4"/>
      <c r="J56" s="1"/>
    </row>
    <row r="57" spans="2:10" s="5" customFormat="1" ht="13.5">
      <c r="B57" s="6"/>
      <c r="C57" s="3"/>
      <c r="D57" s="4"/>
      <c r="E57" s="4"/>
      <c r="F57" s="4"/>
      <c r="G57" s="4"/>
      <c r="H57" s="4"/>
      <c r="J57" s="1"/>
    </row>
    <row r="58" spans="2:10" s="5" customFormat="1" ht="13.5">
      <c r="B58" s="6"/>
      <c r="C58" s="3"/>
      <c r="D58" s="4"/>
      <c r="E58" s="4"/>
      <c r="F58" s="4"/>
      <c r="G58" s="4"/>
      <c r="H58" s="4"/>
      <c r="J58" s="1"/>
    </row>
    <row r="59" spans="2:10" s="5" customFormat="1" ht="13.5">
      <c r="B59" s="6"/>
      <c r="C59" s="3"/>
      <c r="D59" s="4"/>
      <c r="E59" s="4"/>
      <c r="F59" s="4"/>
      <c r="G59" s="4"/>
      <c r="H59" s="4"/>
      <c r="J59" s="1"/>
    </row>
    <row r="60" spans="2:10" s="5" customFormat="1" ht="13.5">
      <c r="B60" s="6"/>
      <c r="C60" s="3"/>
      <c r="D60" s="4"/>
      <c r="E60" s="4"/>
      <c r="F60" s="4"/>
      <c r="G60" s="4"/>
      <c r="H60" s="4"/>
      <c r="J60" s="1"/>
    </row>
    <row r="61" spans="2:10" s="5" customFormat="1" ht="13.5">
      <c r="B61" s="1"/>
      <c r="C61" s="3"/>
      <c r="D61" s="4"/>
      <c r="E61" s="4"/>
      <c r="F61" s="4"/>
      <c r="G61" s="4"/>
      <c r="H61" s="7"/>
      <c r="J61" s="1"/>
    </row>
    <row r="62" spans="3:9" s="1" customFormat="1" ht="13.5">
      <c r="C62" s="3"/>
      <c r="D62" s="4"/>
      <c r="E62" s="4"/>
      <c r="F62" s="4"/>
      <c r="G62" s="4"/>
      <c r="H62" s="4"/>
      <c r="I62" s="5"/>
    </row>
    <row r="63" spans="2:9" s="1" customFormat="1" ht="13.5">
      <c r="B63" s="6" t="s">
        <v>21</v>
      </c>
      <c r="C63" s="3"/>
      <c r="D63" s="4"/>
      <c r="E63" s="4"/>
      <c r="F63" s="4"/>
      <c r="G63" s="4"/>
      <c r="H63" s="4"/>
      <c r="I63" s="5"/>
    </row>
    <row r="64" spans="2:9" s="1" customFormat="1" ht="13.5">
      <c r="B64" s="6" t="s">
        <v>22</v>
      </c>
      <c r="C64" s="3"/>
      <c r="D64" s="4"/>
      <c r="E64" s="4"/>
      <c r="F64" s="4"/>
      <c r="G64" s="4"/>
      <c r="H64" s="4"/>
      <c r="I64" s="5"/>
    </row>
    <row r="65" spans="3:9" s="1" customFormat="1" ht="13.5">
      <c r="C65" s="3"/>
      <c r="D65" s="4"/>
      <c r="E65" s="4"/>
      <c r="F65" s="4"/>
      <c r="G65" s="4"/>
      <c r="H65" s="4"/>
      <c r="I65" s="7" t="s">
        <v>13</v>
      </c>
    </row>
    <row r="66" spans="3:9" s="1" customFormat="1" ht="13.5">
      <c r="C66" s="8" t="s">
        <v>23</v>
      </c>
      <c r="D66" s="8" t="s">
        <v>24</v>
      </c>
      <c r="E66" s="37" t="s">
        <v>25</v>
      </c>
      <c r="F66" s="42"/>
      <c r="G66" s="43"/>
      <c r="H66" s="43"/>
      <c r="I66" s="44"/>
    </row>
    <row r="67" spans="3:9" s="1" customFormat="1" ht="13.5">
      <c r="C67" s="15" t="s">
        <v>53</v>
      </c>
      <c r="D67" s="16">
        <v>168000</v>
      </c>
      <c r="E67" s="45" t="s">
        <v>54</v>
      </c>
      <c r="F67" s="46"/>
      <c r="G67" s="47"/>
      <c r="H67" s="47"/>
      <c r="I67" s="48"/>
    </row>
    <row r="68" spans="3:9" s="1" customFormat="1" ht="13.5">
      <c r="C68" s="15"/>
      <c r="D68" s="16"/>
      <c r="E68" s="45"/>
      <c r="F68" s="46"/>
      <c r="G68" s="47"/>
      <c r="H68" s="47"/>
      <c r="I68" s="48"/>
    </row>
    <row r="70" spans="2:9" s="1" customFormat="1" ht="13.5">
      <c r="B70" s="6" t="s">
        <v>26</v>
      </c>
      <c r="C70" s="3"/>
      <c r="D70" s="4"/>
      <c r="E70" s="4"/>
      <c r="F70" s="4"/>
      <c r="G70" s="4"/>
      <c r="H70" s="4"/>
      <c r="I70" s="5"/>
    </row>
    <row r="71" spans="2:9" s="1" customFormat="1" ht="13.5">
      <c r="B71" s="6" t="s">
        <v>16</v>
      </c>
      <c r="C71" s="3"/>
      <c r="D71" s="4"/>
      <c r="E71" s="4"/>
      <c r="F71" s="4"/>
      <c r="G71" s="4"/>
      <c r="H71" s="4"/>
      <c r="I71" s="5"/>
    </row>
    <row r="72" spans="3:9" s="1" customFormat="1" ht="13.5">
      <c r="C72" s="3"/>
      <c r="D72" s="4"/>
      <c r="E72" s="4"/>
      <c r="F72" s="4"/>
      <c r="G72" s="4"/>
      <c r="H72" s="4"/>
      <c r="I72" s="7" t="s">
        <v>13</v>
      </c>
    </row>
    <row r="73" spans="3:9" s="1" customFormat="1" ht="13.5">
      <c r="C73" s="8" t="s">
        <v>23</v>
      </c>
      <c r="D73" s="8" t="s">
        <v>27</v>
      </c>
      <c r="E73" s="8" t="s">
        <v>28</v>
      </c>
      <c r="F73" s="8" t="s">
        <v>29</v>
      </c>
      <c r="G73" s="8" t="s">
        <v>30</v>
      </c>
      <c r="H73" s="37" t="s">
        <v>31</v>
      </c>
      <c r="I73" s="38"/>
    </row>
    <row r="74" spans="3:9" s="1" customFormat="1" ht="13.5">
      <c r="C74" s="17" t="s">
        <v>55</v>
      </c>
      <c r="D74" s="11">
        <v>0</v>
      </c>
      <c r="E74" s="11">
        <v>1265480</v>
      </c>
      <c r="F74" s="11">
        <v>1265480</v>
      </c>
      <c r="G74" s="11">
        <v>0</v>
      </c>
      <c r="H74" s="30" t="s">
        <v>72</v>
      </c>
      <c r="I74" s="31"/>
    </row>
    <row r="75" spans="3:9" s="1" customFormat="1" ht="46.5" customHeight="1">
      <c r="C75" s="17"/>
      <c r="D75" s="11"/>
      <c r="E75" s="11"/>
      <c r="F75" s="11"/>
      <c r="G75" s="11"/>
      <c r="H75" s="32"/>
      <c r="I75" s="33"/>
    </row>
    <row r="76" spans="3:9" s="1" customFormat="1" ht="60" customHeight="1">
      <c r="C76" s="17"/>
      <c r="D76" s="12"/>
      <c r="E76" s="12"/>
      <c r="F76" s="12"/>
      <c r="G76" s="12"/>
      <c r="H76" s="34"/>
      <c r="I76" s="33"/>
    </row>
    <row r="77" spans="3:9" s="1" customFormat="1" ht="30.75" customHeight="1" thickBot="1">
      <c r="C77" s="18" t="s">
        <v>15</v>
      </c>
      <c r="D77" s="19">
        <v>0</v>
      </c>
      <c r="E77" s="19">
        <v>1265480</v>
      </c>
      <c r="F77" s="19">
        <v>1265480</v>
      </c>
      <c r="G77" s="19">
        <v>0</v>
      </c>
      <c r="H77" s="35"/>
      <c r="I77" s="36"/>
    </row>
    <row r="78" spans="3:9" s="1" customFormat="1" ht="14.25" thickTop="1">
      <c r="C78" s="3"/>
      <c r="D78" s="4"/>
      <c r="E78" s="4"/>
      <c r="F78" s="4"/>
      <c r="G78" s="4"/>
      <c r="H78" s="4"/>
      <c r="I78" s="5"/>
    </row>
    <row r="79" spans="2:9" s="1" customFormat="1" ht="13.5">
      <c r="B79" s="6" t="s">
        <v>32</v>
      </c>
      <c r="C79" s="3"/>
      <c r="D79" s="4"/>
      <c r="E79" s="4"/>
      <c r="F79" s="4"/>
      <c r="G79" s="4"/>
      <c r="H79" s="4"/>
      <c r="I79" s="5"/>
    </row>
    <row r="80" spans="2:9" s="1" customFormat="1" ht="13.5">
      <c r="B80" s="6"/>
      <c r="C80" s="3"/>
      <c r="D80" s="4"/>
      <c r="E80" s="4"/>
      <c r="F80" s="4"/>
      <c r="G80" s="4"/>
      <c r="H80" s="4"/>
      <c r="I80" s="5"/>
    </row>
    <row r="81" spans="3:9" s="1" customFormat="1" ht="13.5">
      <c r="C81" s="3"/>
      <c r="D81" s="4"/>
      <c r="E81" s="4"/>
      <c r="F81" s="4"/>
      <c r="G81" s="7" t="s">
        <v>13</v>
      </c>
      <c r="H81" s="4"/>
      <c r="I81" s="5"/>
    </row>
    <row r="82" spans="3:9" s="1" customFormat="1" ht="13.5">
      <c r="C82" s="8" t="s">
        <v>14</v>
      </c>
      <c r="D82" s="8" t="s">
        <v>27</v>
      </c>
      <c r="E82" s="8" t="s">
        <v>33</v>
      </c>
      <c r="F82" s="8" t="s">
        <v>34</v>
      </c>
      <c r="G82" s="13" t="s">
        <v>30</v>
      </c>
      <c r="H82" s="11"/>
      <c r="I82" s="5"/>
    </row>
    <row r="83" spans="3:9" s="1" customFormat="1" ht="13.5">
      <c r="C83" s="17" t="s">
        <v>56</v>
      </c>
      <c r="D83" s="11">
        <v>0</v>
      </c>
      <c r="E83" s="11">
        <v>500000</v>
      </c>
      <c r="F83" s="11">
        <v>80000</v>
      </c>
      <c r="G83" s="14">
        <v>420000</v>
      </c>
      <c r="H83" s="11"/>
      <c r="I83" s="5"/>
    </row>
    <row r="84" spans="3:9" s="1" customFormat="1" ht="13.5">
      <c r="C84" s="17" t="s">
        <v>57</v>
      </c>
      <c r="D84" s="12">
        <v>200000</v>
      </c>
      <c r="E84" s="12">
        <v>150000</v>
      </c>
      <c r="F84" s="12">
        <v>350000</v>
      </c>
      <c r="G84" s="20">
        <v>0</v>
      </c>
      <c r="H84" s="11"/>
      <c r="I84" s="5"/>
    </row>
    <row r="85" spans="3:9" s="1" customFormat="1" ht="14.25" thickBot="1">
      <c r="C85" s="18" t="s">
        <v>15</v>
      </c>
      <c r="D85" s="19">
        <v>2</v>
      </c>
      <c r="E85" s="19">
        <v>500000</v>
      </c>
      <c r="F85" s="19">
        <v>80000</v>
      </c>
      <c r="G85" s="21">
        <v>420000</v>
      </c>
      <c r="H85" s="11"/>
      <c r="I85" s="5"/>
    </row>
    <row r="86" spans="3:9" s="1" customFormat="1" ht="14.25" thickTop="1">
      <c r="C86" s="3"/>
      <c r="D86" s="4"/>
      <c r="E86" s="4"/>
      <c r="F86" s="4"/>
      <c r="G86" s="4"/>
      <c r="H86" s="4"/>
      <c r="I86" s="5"/>
    </row>
  </sheetData>
  <sheetProtection/>
  <mergeCells count="8">
    <mergeCell ref="H74:I77"/>
    <mergeCell ref="H73:I73"/>
    <mergeCell ref="B1:I1"/>
    <mergeCell ref="B2:G2"/>
    <mergeCell ref="H2:I2"/>
    <mergeCell ref="E66:I66"/>
    <mergeCell ref="E67:I67"/>
    <mergeCell ref="E68:I68"/>
  </mergeCells>
  <printOptions/>
  <pageMargins left="0.7874015748031497" right="0.5118110236220472" top="0.984251968503937" bottom="0.984251968503937" header="0.5118110236220472" footer="0.5118110236220472"/>
  <pageSetup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ソリマチ株式会社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ソリマチ株式会社</dc:creator>
  <cp:keywords/>
  <dc:description/>
  <cp:lastModifiedBy>農楽マッチ</cp:lastModifiedBy>
  <cp:lastPrinted>2016-01-17T00:00:43Z</cp:lastPrinted>
  <dcterms:created xsi:type="dcterms:W3CDTF">2006-12-01T00:00:00Z</dcterms:created>
  <dcterms:modified xsi:type="dcterms:W3CDTF">2016-01-17T00:10:13Z</dcterms:modified>
  <cp:category/>
  <cp:version/>
  <cp:contentType/>
  <cp:contentStatus/>
  <cp:revision>1</cp:revision>
</cp:coreProperties>
</file>