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39" activeTab="0"/>
  </bookViews>
  <sheets>
    <sheet name="財務諸表の注記" sheetId="1" r:id="rId1"/>
  </sheets>
  <definedNames/>
  <calcPr fullCalcOnLoad="1"/>
</workbook>
</file>

<file path=xl/sharedStrings.xml><?xml version="1.0" encoding="utf-8"?>
<sst xmlns="http://schemas.openxmlformats.org/spreadsheetml/2006/main" count="86" uniqueCount="76">
  <si>
    <t>財務諸表の注記</t>
  </si>
  <si>
    <t>平成28年12月31日 現在</t>
  </si>
  <si>
    <t>ＮＰＯ法人農楽マッチ勉強会</t>
  </si>
  <si>
    <t>【重要な会計方針】</t>
  </si>
  <si>
    <t>　財務諸表の作成は、ＮＰＯ法人会計基準（2010年７月20日　2011年11月20日一部改正　ＮＰＯ法人</t>
  </si>
  <si>
    <t>会計基準協議会）によっています。</t>
  </si>
  <si>
    <t>(1).施設の提供等の物的サービスを受けた場合の会計処理</t>
  </si>
  <si>
    <t>　　施設の提供等の物的サービスの受入れの内訳として注記しております。</t>
  </si>
  <si>
    <t>(2).消費税等の会計処理</t>
  </si>
  <si>
    <t>　消費税等の会計処理は、税込方式によっています。</t>
  </si>
  <si>
    <t>【事業費の内訳】</t>
  </si>
  <si>
    <t>　事業費の区分は以下の通りです。</t>
  </si>
  <si>
    <t>　勉強会事業は、毎月行っている梅田定期セミナーや臨時で行う勉強会やセミナーに関する項目です</t>
  </si>
  <si>
    <t>　イベント事業は、おいしい会や農作業体験などイベントに関わった項目です。</t>
  </si>
  <si>
    <t>　援農隊事業は、国の補助事業「援農隊マッチング支援事業」に関わった項目です。</t>
  </si>
  <si>
    <t>[税込]（単位：円）</t>
  </si>
  <si>
    <t>科目</t>
  </si>
  <si>
    <t>合計</t>
  </si>
  <si>
    <t>援農隊マッチング支援事業</t>
  </si>
  <si>
    <t>セミナー事業</t>
  </si>
  <si>
    <t>イベント事業</t>
  </si>
  <si>
    <t>（人件費）</t>
  </si>
  <si>
    <t xml:space="preserve">  給料　手当(事業)</t>
  </si>
  <si>
    <t xml:space="preserve">    人件費計</t>
  </si>
  <si>
    <t>（その他経費）</t>
  </si>
  <si>
    <t xml:space="preserve">  材料費</t>
  </si>
  <si>
    <t xml:space="preserve">  業務委託費</t>
  </si>
  <si>
    <t xml:space="preserve">  諸　謝　金</t>
  </si>
  <si>
    <t xml:space="preserve">  印刷製本費(事業)</t>
  </si>
  <si>
    <t xml:space="preserve">  会　議　費(事業)</t>
  </si>
  <si>
    <t xml:space="preserve">  旅費交通費(事業)</t>
  </si>
  <si>
    <t xml:space="preserve">  通信運搬費(事業)</t>
  </si>
  <si>
    <t xml:space="preserve">  消耗品　費(事業)</t>
  </si>
  <si>
    <t xml:space="preserve">  地代　家賃(事業)</t>
  </si>
  <si>
    <t xml:space="preserve">  賃  借  料(事業)</t>
  </si>
  <si>
    <t xml:space="preserve">  施設等評価費用</t>
  </si>
  <si>
    <t xml:space="preserve">  租税　公課(事業)</t>
  </si>
  <si>
    <t xml:space="preserve">  研　修　費</t>
  </si>
  <si>
    <t xml:space="preserve">  支払手数料(事業)</t>
  </si>
  <si>
    <t xml:space="preserve">  支払　利息(事業)</t>
  </si>
  <si>
    <t xml:space="preserve">  外　注　費</t>
  </si>
  <si>
    <t xml:space="preserve">  雑　　　費(事業)</t>
  </si>
  <si>
    <t xml:space="preserve">    その他経費計</t>
  </si>
  <si>
    <t>【施設の提供等の物的サービスの受入の内訳】</t>
  </si>
  <si>
    <t>企業から提供されたセミナールームの無償利用</t>
  </si>
  <si>
    <t>内容</t>
  </si>
  <si>
    <t>金額</t>
  </si>
  <si>
    <t>算定方法</t>
  </si>
  <si>
    <t>【使途等が制約された寄付等の内訳】</t>
  </si>
  <si>
    <t>期首残高</t>
  </si>
  <si>
    <t>当期増加額</t>
  </si>
  <si>
    <t>当期減少額</t>
  </si>
  <si>
    <t>期末残高</t>
  </si>
  <si>
    <t>備考</t>
  </si>
  <si>
    <t>【借入金の増減内訳】</t>
  </si>
  <si>
    <t>当期借入</t>
  </si>
  <si>
    <t>当期返済</t>
  </si>
  <si>
    <t>管理部門</t>
  </si>
  <si>
    <t>経常収益</t>
  </si>
  <si>
    <t>経常収益計</t>
  </si>
  <si>
    <t>　　　経常費用計</t>
  </si>
  <si>
    <t>　受取会費</t>
  </si>
  <si>
    <t>　施設等受入評価益</t>
  </si>
  <si>
    <t>　受取補助金</t>
  </si>
  <si>
    <t>　受取寄付金</t>
  </si>
  <si>
    <t>　事業収益</t>
  </si>
  <si>
    <t>　受取利息</t>
  </si>
  <si>
    <t>　　当期経常増減額</t>
  </si>
  <si>
    <t>セミナールーム使用料</t>
  </si>
  <si>
    <t>同地区で同クラスの会場使用料金を参照</t>
  </si>
  <si>
    <t>農林水産省補助金</t>
  </si>
  <si>
    <t>日本政策金融公庫</t>
  </si>
  <si>
    <t>　新聞図書費</t>
  </si>
  <si>
    <t xml:space="preserve">  広告宣伝費</t>
  </si>
  <si>
    <t>　諸会費</t>
  </si>
  <si>
    <t>援農隊マッチング支援事業として前期に交付の認定を受けた補助金1,185,899円は、前期に概算払い460,000円を入金され差額は当期に全額入金されました。　　　当期計上1,311,609円のうち概算払い795,000円が入金され、前期の精算額469,910円との差額55,699 円を未収金として計上しています。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</si>
</sst>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 ;&quot;△ &quot;#,##0\ "/>
  </numFmts>
  <fonts count="42">
    <font>
      <sz val="11"/>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10"/>
      <name val="ＭＳ 明朝"/>
      <family val="1"/>
    </font>
    <font>
      <b/>
      <sz val="10"/>
      <name val="ＭＳ 明朝"/>
      <family val="1"/>
    </font>
    <font>
      <b/>
      <sz val="11"/>
      <name val="ＭＳ Ｐゴシック"/>
      <family val="3"/>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style="thin"/>
      <right style="thin"/>
      <top>
        <color indexed="63"/>
      </top>
      <bottom style="double"/>
    </border>
    <border>
      <left style="thin"/>
      <right>
        <color indexed="63"/>
      </right>
      <top style="thin"/>
      <bottom style="medium"/>
    </border>
    <border>
      <left style="thin"/>
      <right>
        <color indexed="63"/>
      </right>
      <top style="medium"/>
      <bottom style="double"/>
    </border>
    <border>
      <left style="thin"/>
      <right style="thin"/>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63">
    <xf numFmtId="0" fontId="0" fillId="0" borderId="0" xfId="0" applyAlignment="1">
      <alignment/>
    </xf>
    <xf numFmtId="0" fontId="3" fillId="0" borderId="0" xfId="0" applyFont="1" applyAlignment="1">
      <alignment vertical="center"/>
    </xf>
    <xf numFmtId="0" fontId="0" fillId="0" borderId="0" xfId="0" applyAlignment="1">
      <alignment vertical="center"/>
    </xf>
    <xf numFmtId="0" fontId="5" fillId="0" borderId="0" xfId="0" applyNumberFormat="1"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3" fillId="0" borderId="0" xfId="0" applyNumberFormat="1" applyFont="1" applyAlignment="1">
      <alignment vertical="center"/>
    </xf>
    <xf numFmtId="49" fontId="4" fillId="0" borderId="0" xfId="0" applyNumberFormat="1" applyFont="1" applyAlignment="1">
      <alignment horizontal="right" vertical="center" shrinkToFit="1"/>
    </xf>
    <xf numFmtId="49" fontId="6" fillId="32" borderId="10" xfId="0" applyNumberFormat="1" applyFont="1" applyFill="1" applyBorder="1" applyAlignment="1">
      <alignment horizontal="center" vertical="center" shrinkToFit="1"/>
    </xf>
    <xf numFmtId="49" fontId="5" fillId="0" borderId="11" xfId="0" applyNumberFormat="1" applyFont="1" applyBorder="1" applyAlignment="1">
      <alignment vertical="center" shrinkToFit="1"/>
    </xf>
    <xf numFmtId="176" fontId="5" fillId="0" borderId="11" xfId="0" applyNumberFormat="1" applyFont="1" applyBorder="1" applyAlignment="1">
      <alignment vertical="center" shrinkToFit="1"/>
    </xf>
    <xf numFmtId="179" fontId="5" fillId="0" borderId="11" xfId="0" applyNumberFormat="1" applyFont="1" applyBorder="1" applyAlignment="1">
      <alignment vertical="center" shrinkToFit="1"/>
    </xf>
    <xf numFmtId="179" fontId="5" fillId="0" borderId="12" xfId="0" applyNumberFormat="1" applyFont="1" applyBorder="1" applyAlignment="1">
      <alignment vertical="center" shrinkToFit="1"/>
    </xf>
    <xf numFmtId="179" fontId="5" fillId="0" borderId="10" xfId="0" applyNumberFormat="1" applyFont="1" applyBorder="1" applyAlignment="1">
      <alignment vertical="center" shrinkToFit="1"/>
    </xf>
    <xf numFmtId="176" fontId="5" fillId="0" borderId="12" xfId="0" applyNumberFormat="1" applyFont="1" applyBorder="1" applyAlignment="1">
      <alignment vertical="center" shrinkToFit="1"/>
    </xf>
    <xf numFmtId="49" fontId="6" fillId="32" borderId="13" xfId="0" applyNumberFormat="1" applyFont="1" applyFill="1" applyBorder="1" applyAlignment="1">
      <alignment horizontal="center" vertical="center" shrinkToFit="1"/>
    </xf>
    <xf numFmtId="176" fontId="5" fillId="0" borderId="14" xfId="0" applyNumberFormat="1" applyFont="1" applyBorder="1" applyAlignment="1">
      <alignment vertical="center" shrinkToFit="1"/>
    </xf>
    <xf numFmtId="179" fontId="5" fillId="0" borderId="14" xfId="0" applyNumberFormat="1" applyFont="1" applyBorder="1" applyAlignment="1">
      <alignment vertical="center" shrinkToFit="1"/>
    </xf>
    <xf numFmtId="179" fontId="5" fillId="0" borderId="13" xfId="0" applyNumberFormat="1" applyFont="1" applyBorder="1" applyAlignment="1">
      <alignment vertical="center" shrinkToFit="1"/>
    </xf>
    <xf numFmtId="0" fontId="5" fillId="0" borderId="10"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11" xfId="0" applyNumberFormat="1" applyFont="1" applyBorder="1" applyAlignment="1">
      <alignment vertical="center" shrinkToFit="1"/>
    </xf>
    <xf numFmtId="49" fontId="5" fillId="0" borderId="12" xfId="0" applyNumberFormat="1" applyFont="1" applyBorder="1" applyAlignment="1">
      <alignment horizontal="center" vertical="center" shrinkToFit="1"/>
    </xf>
    <xf numFmtId="176" fontId="5" fillId="0" borderId="15" xfId="0" applyNumberFormat="1" applyFont="1" applyBorder="1" applyAlignment="1">
      <alignment vertical="center" shrinkToFit="1"/>
    </xf>
    <xf numFmtId="176" fontId="5" fillId="0" borderId="16" xfId="0" applyNumberFormat="1" applyFont="1" applyBorder="1" applyAlignment="1">
      <alignment vertical="center" shrinkToFit="1"/>
    </xf>
    <xf numFmtId="176" fontId="5" fillId="0" borderId="17" xfId="0" applyNumberFormat="1" applyFont="1" applyBorder="1" applyAlignment="1">
      <alignment vertical="center" shrinkToFit="1"/>
    </xf>
    <xf numFmtId="179" fontId="5" fillId="0" borderId="0" xfId="0" applyNumberFormat="1" applyFont="1" applyAlignment="1">
      <alignment vertical="center" shrinkToFit="1"/>
    </xf>
    <xf numFmtId="49" fontId="5" fillId="0" borderId="11" xfId="0" applyNumberFormat="1" applyFont="1" applyFill="1" applyBorder="1" applyAlignment="1">
      <alignment horizontal="left" vertical="center" shrinkToFit="1"/>
    </xf>
    <xf numFmtId="49" fontId="5" fillId="0" borderId="11" xfId="0" applyNumberFormat="1" applyFont="1" applyFill="1" applyBorder="1" applyAlignment="1">
      <alignment vertical="center" shrinkToFit="1"/>
    </xf>
    <xf numFmtId="49" fontId="5" fillId="0" borderId="12" xfId="0" applyNumberFormat="1" applyFont="1" applyFill="1" applyBorder="1" applyAlignment="1">
      <alignment vertical="center" shrinkToFit="1"/>
    </xf>
    <xf numFmtId="49" fontId="5" fillId="0" borderId="0" xfId="0" applyNumberFormat="1" applyFont="1" applyBorder="1" applyAlignment="1">
      <alignment vertical="center" shrinkToFit="1"/>
    </xf>
    <xf numFmtId="179" fontId="5" fillId="0" borderId="0" xfId="0" applyNumberFormat="1" applyFont="1" applyBorder="1" applyAlignment="1">
      <alignment vertical="center" shrinkToFit="1"/>
    </xf>
    <xf numFmtId="179" fontId="5" fillId="0" borderId="18" xfId="0" applyNumberFormat="1" applyFont="1" applyBorder="1" applyAlignment="1">
      <alignment vertical="center" shrinkToFit="1"/>
    </xf>
    <xf numFmtId="179" fontId="5" fillId="0" borderId="19" xfId="0" applyNumberFormat="1" applyFont="1" applyBorder="1" applyAlignment="1">
      <alignment vertical="center" shrinkToFit="1"/>
    </xf>
    <xf numFmtId="49" fontId="5" fillId="0" borderId="20" xfId="0" applyNumberFormat="1" applyFont="1" applyBorder="1" applyAlignment="1">
      <alignment vertical="center" shrinkToFit="1"/>
    </xf>
    <xf numFmtId="179" fontId="5" fillId="0" borderId="20" xfId="0" applyNumberFormat="1" applyFont="1" applyBorder="1" applyAlignment="1">
      <alignment vertical="center" shrinkToFit="1"/>
    </xf>
    <xf numFmtId="49" fontId="5" fillId="0" borderId="21" xfId="0" applyNumberFormat="1" applyFont="1" applyBorder="1" applyAlignment="1">
      <alignment vertical="center" shrinkToFit="1"/>
    </xf>
    <xf numFmtId="179" fontId="5" fillId="0" borderId="21" xfId="0" applyNumberFormat="1" applyFont="1" applyBorder="1" applyAlignment="1">
      <alignment vertical="center" shrinkToFit="1"/>
    </xf>
    <xf numFmtId="179" fontId="5" fillId="0" borderId="22" xfId="0" applyNumberFormat="1" applyFont="1" applyBorder="1" applyAlignment="1">
      <alignment vertical="center" shrinkToFit="1"/>
    </xf>
    <xf numFmtId="0" fontId="5" fillId="0" borderId="16" xfId="0" applyNumberFormat="1" applyFont="1" applyBorder="1" applyAlignment="1">
      <alignment vertical="center" shrinkToFit="1"/>
    </xf>
    <xf numFmtId="38" fontId="5" fillId="0" borderId="11" xfId="48" applyFont="1" applyFill="1" applyBorder="1" applyAlignment="1">
      <alignment horizontal="right" vertical="center" shrinkToFit="1"/>
    </xf>
    <xf numFmtId="38" fontId="5" fillId="0" borderId="14" xfId="48" applyFont="1" applyFill="1" applyBorder="1" applyAlignment="1">
      <alignment horizontal="right" vertical="center" shrinkToFit="1"/>
    </xf>
    <xf numFmtId="38" fontId="5" fillId="0" borderId="12" xfId="48" applyFont="1" applyFill="1" applyBorder="1" applyAlignment="1">
      <alignment horizontal="right" vertical="center" shrinkToFit="1"/>
    </xf>
    <xf numFmtId="38" fontId="5" fillId="0" borderId="16" xfId="48" applyFont="1" applyFill="1" applyBorder="1" applyAlignment="1">
      <alignment horizontal="right" vertical="center" shrinkToFit="1"/>
    </xf>
    <xf numFmtId="179" fontId="5" fillId="0" borderId="11" xfId="0" applyNumberFormat="1" applyFont="1" applyBorder="1" applyAlignment="1">
      <alignment horizontal="right" shrinkToFit="1"/>
    </xf>
    <xf numFmtId="49" fontId="6" fillId="32" borderId="10" xfId="0" applyNumberFormat="1" applyFont="1" applyFill="1" applyBorder="1" applyAlignment="1">
      <alignment horizontal="center" vertical="center" shrinkToFit="1"/>
    </xf>
    <xf numFmtId="0" fontId="7" fillId="32" borderId="13" xfId="0" applyFont="1" applyFill="1" applyBorder="1" applyAlignment="1">
      <alignment vertical="center" shrinkToFit="1"/>
    </xf>
    <xf numFmtId="49" fontId="2" fillId="0" borderId="0" xfId="0" applyNumberFormat="1" applyFont="1" applyAlignment="1">
      <alignment horizontal="center" vertical="center"/>
    </xf>
    <xf numFmtId="49" fontId="3" fillId="0" borderId="23" xfId="0" applyNumberFormat="1" applyFont="1" applyBorder="1" applyAlignment="1">
      <alignment horizontal="right" vertical="center" shrinkToFit="1"/>
    </xf>
    <xf numFmtId="49" fontId="3" fillId="0" borderId="23" xfId="0" applyNumberFormat="1" applyFont="1" applyBorder="1" applyAlignment="1">
      <alignment horizontal="left" vertical="center" shrinkToFit="1"/>
    </xf>
    <xf numFmtId="0" fontId="7" fillId="32" borderId="10" xfId="0" applyFont="1" applyFill="1" applyBorder="1" applyAlignment="1">
      <alignment vertical="center" shrinkToFit="1"/>
    </xf>
    <xf numFmtId="0" fontId="7" fillId="32" borderId="24" xfId="0" applyFont="1" applyFill="1" applyBorder="1" applyAlignment="1">
      <alignment vertical="center" shrinkToFit="1"/>
    </xf>
    <xf numFmtId="0" fontId="7" fillId="32" borderId="25" xfId="0" applyFont="1" applyFill="1" applyBorder="1" applyAlignment="1">
      <alignment vertical="center" shrinkToFit="1"/>
    </xf>
    <xf numFmtId="176" fontId="5" fillId="0" borderId="10" xfId="0" applyNumberFormat="1" applyFont="1" applyBorder="1" applyAlignment="1">
      <alignment vertical="center" shrinkToFit="1"/>
    </xf>
    <xf numFmtId="0" fontId="0" fillId="0" borderId="10"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76" fontId="5" fillId="0" borderId="18" xfId="0" applyNumberFormat="1" applyFont="1" applyBorder="1" applyAlignment="1">
      <alignment vertical="center" wrapText="1"/>
    </xf>
    <xf numFmtId="0" fontId="0" fillId="0" borderId="26" xfId="0" applyFont="1" applyBorder="1" applyAlignment="1">
      <alignment vertical="center" wrapText="1"/>
    </xf>
    <xf numFmtId="0" fontId="0" fillId="0" borderId="11"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76"/>
  <sheetViews>
    <sheetView tabSelected="1" zoomScalePageLayoutView="0" workbookViewId="0" topLeftCell="A61">
      <selection activeCell="L69" sqref="L69"/>
    </sheetView>
  </sheetViews>
  <sheetFormatPr defaultColWidth="9.00390625" defaultRowHeight="13.5"/>
  <cols>
    <col min="1" max="1" width="2.875" style="2" customWidth="1"/>
    <col min="2" max="2" width="2.75390625" style="1" customWidth="1"/>
    <col min="3" max="3" width="22.50390625" style="3" customWidth="1"/>
    <col min="4" max="8" width="11.25390625" style="4" customWidth="1"/>
    <col min="9" max="9" width="11.25390625" style="5" customWidth="1"/>
    <col min="10" max="10" width="9.125" style="1" customWidth="1"/>
    <col min="11" max="11" width="9.125" style="2" customWidth="1"/>
    <col min="12" max="16384" width="9.00390625" style="2" customWidth="1"/>
  </cols>
  <sheetData>
    <row r="1" spans="2:9" ht="18.75">
      <c r="B1" s="47" t="s">
        <v>0</v>
      </c>
      <c r="C1" s="47"/>
      <c r="D1" s="47"/>
      <c r="E1" s="47"/>
      <c r="F1" s="47"/>
      <c r="G1" s="47"/>
      <c r="H1" s="47"/>
      <c r="I1" s="47"/>
    </row>
    <row r="2" spans="2:9" ht="14.25" thickBot="1">
      <c r="B2" s="49" t="s">
        <v>2</v>
      </c>
      <c r="C2" s="49"/>
      <c r="D2" s="49"/>
      <c r="E2" s="49"/>
      <c r="F2" s="49"/>
      <c r="G2" s="49"/>
      <c r="H2" s="48" t="s">
        <v>1</v>
      </c>
      <c r="I2" s="48"/>
    </row>
    <row r="4" ht="13.5">
      <c r="B4" s="6" t="s">
        <v>3</v>
      </c>
    </row>
    <row r="5" ht="13.5">
      <c r="B5" s="6" t="s">
        <v>4</v>
      </c>
    </row>
    <row r="6" ht="13.5">
      <c r="B6" s="6" t="s">
        <v>5</v>
      </c>
    </row>
    <row r="8" ht="13.5">
      <c r="B8" s="6" t="s">
        <v>6</v>
      </c>
    </row>
    <row r="9" ht="13.5">
      <c r="B9" s="6" t="s">
        <v>7</v>
      </c>
    </row>
    <row r="10" ht="13.5">
      <c r="B10" s="6" t="s">
        <v>8</v>
      </c>
    </row>
    <row r="11" ht="13.5">
      <c r="B11" s="6" t="s">
        <v>9</v>
      </c>
    </row>
    <row r="13" ht="13.5">
      <c r="B13" s="6" t="s">
        <v>10</v>
      </c>
    </row>
    <row r="14" ht="13.5">
      <c r="B14" s="6" t="s">
        <v>11</v>
      </c>
    </row>
    <row r="15" ht="13.5">
      <c r="B15" s="6" t="s">
        <v>12</v>
      </c>
    </row>
    <row r="16" ht="13.5">
      <c r="B16" s="6" t="s">
        <v>13</v>
      </c>
    </row>
    <row r="17" ht="13.5">
      <c r="B17" s="6" t="s">
        <v>14</v>
      </c>
    </row>
    <row r="18" ht="13.5">
      <c r="H18" s="7" t="s">
        <v>15</v>
      </c>
    </row>
    <row r="19" spans="3:8" ht="13.5">
      <c r="C19" s="8" t="s">
        <v>16</v>
      </c>
      <c r="D19" s="8" t="s">
        <v>18</v>
      </c>
      <c r="E19" s="8" t="s">
        <v>19</v>
      </c>
      <c r="F19" s="8" t="s">
        <v>20</v>
      </c>
      <c r="G19" s="8" t="s">
        <v>57</v>
      </c>
      <c r="H19" s="15" t="s">
        <v>17</v>
      </c>
    </row>
    <row r="20" spans="3:9" ht="13.5">
      <c r="C20" s="27" t="s">
        <v>58</v>
      </c>
      <c r="D20" s="40"/>
      <c r="E20" s="40"/>
      <c r="F20" s="40"/>
      <c r="G20" s="40"/>
      <c r="H20" s="41"/>
      <c r="I20" s="26"/>
    </row>
    <row r="21" spans="3:9" ht="13.5">
      <c r="C21" s="28" t="s">
        <v>61</v>
      </c>
      <c r="D21" s="40"/>
      <c r="E21" s="40"/>
      <c r="F21" s="40"/>
      <c r="G21" s="40">
        <v>100000</v>
      </c>
      <c r="H21" s="41">
        <f aca="true" t="shared" si="0" ref="H21:H26">SUM(D21:G21)</f>
        <v>100000</v>
      </c>
      <c r="I21" s="26"/>
    </row>
    <row r="22" spans="3:9" ht="13.5">
      <c r="C22" s="28" t="s">
        <v>62</v>
      </c>
      <c r="D22" s="40"/>
      <c r="E22" s="40">
        <v>192000</v>
      </c>
      <c r="F22" s="40"/>
      <c r="G22" s="40"/>
      <c r="H22" s="41">
        <f t="shared" si="0"/>
        <v>192000</v>
      </c>
      <c r="I22" s="26"/>
    </row>
    <row r="23" spans="3:9" ht="13.5">
      <c r="C23" s="28" t="s">
        <v>63</v>
      </c>
      <c r="D23" s="40">
        <v>1311609</v>
      </c>
      <c r="E23" s="40"/>
      <c r="F23" s="40"/>
      <c r="G23" s="40"/>
      <c r="H23" s="41">
        <f t="shared" si="0"/>
        <v>1311609</v>
      </c>
      <c r="I23" s="26"/>
    </row>
    <row r="24" spans="3:9" ht="13.5">
      <c r="C24" s="28" t="s">
        <v>64</v>
      </c>
      <c r="D24" s="40"/>
      <c r="E24" s="40"/>
      <c r="F24" s="40"/>
      <c r="G24" s="40">
        <v>27000</v>
      </c>
      <c r="H24" s="41">
        <f t="shared" si="0"/>
        <v>27000</v>
      </c>
      <c r="I24" s="26"/>
    </row>
    <row r="25" spans="3:9" ht="13.5">
      <c r="C25" s="28" t="s">
        <v>65</v>
      </c>
      <c r="D25" s="40"/>
      <c r="E25" s="40">
        <v>364500</v>
      </c>
      <c r="F25" s="40">
        <v>356980</v>
      </c>
      <c r="G25" s="40"/>
      <c r="H25" s="41">
        <f t="shared" si="0"/>
        <v>721480</v>
      </c>
      <c r="I25" s="26"/>
    </row>
    <row r="26" spans="3:9" ht="13.5">
      <c r="C26" s="28" t="s">
        <v>66</v>
      </c>
      <c r="D26" s="40"/>
      <c r="E26" s="40"/>
      <c r="F26" s="40"/>
      <c r="G26" s="40">
        <v>12</v>
      </c>
      <c r="H26" s="41">
        <f t="shared" si="0"/>
        <v>12</v>
      </c>
      <c r="I26" s="26"/>
    </row>
    <row r="27" spans="3:9" ht="13.5">
      <c r="C27" s="29" t="s">
        <v>59</v>
      </c>
      <c r="D27" s="42">
        <f>SUM(D21:D26)</f>
        <v>1311609</v>
      </c>
      <c r="E27" s="42">
        <f>SUM(E21:E26)</f>
        <v>556500</v>
      </c>
      <c r="F27" s="42">
        <f>SUM(F21:F26)</f>
        <v>356980</v>
      </c>
      <c r="G27" s="42">
        <f>SUM(G21:G26)</f>
        <v>127012</v>
      </c>
      <c r="H27" s="43">
        <f>SUM(H21:H26)</f>
        <v>2352101</v>
      </c>
      <c r="I27" s="26"/>
    </row>
    <row r="28" spans="3:9" ht="13.5">
      <c r="C28" s="9" t="s">
        <v>21</v>
      </c>
      <c r="D28" s="10"/>
      <c r="E28" s="10"/>
      <c r="F28" s="10"/>
      <c r="G28" s="10"/>
      <c r="H28" s="16"/>
      <c r="I28" s="26"/>
    </row>
    <row r="29" spans="3:9" ht="13.5">
      <c r="C29" s="9" t="s">
        <v>22</v>
      </c>
      <c r="D29" s="11">
        <v>124100</v>
      </c>
      <c r="E29" s="10"/>
      <c r="F29" s="10"/>
      <c r="G29" s="10"/>
      <c r="H29" s="17">
        <f>SUM(D29:G29)</f>
        <v>124100</v>
      </c>
      <c r="I29" s="26"/>
    </row>
    <row r="30" spans="3:9" ht="13.5">
      <c r="C30" s="9" t="s">
        <v>23</v>
      </c>
      <c r="D30" s="13">
        <f>SUM(D29)</f>
        <v>124100</v>
      </c>
      <c r="E30" s="13">
        <v>0</v>
      </c>
      <c r="F30" s="13">
        <v>0</v>
      </c>
      <c r="G30" s="13">
        <v>0</v>
      </c>
      <c r="H30" s="18">
        <f aca="true" t="shared" si="1" ref="H30:H53">SUM(D30:G30)</f>
        <v>124100</v>
      </c>
      <c r="I30" s="26"/>
    </row>
    <row r="31" spans="3:9" ht="13.5">
      <c r="C31" s="9" t="s">
        <v>24</v>
      </c>
      <c r="D31" s="10"/>
      <c r="E31" s="10"/>
      <c r="F31" s="10"/>
      <c r="G31" s="10"/>
      <c r="H31" s="17">
        <f t="shared" si="1"/>
        <v>0</v>
      </c>
      <c r="I31" s="26"/>
    </row>
    <row r="32" spans="3:9" ht="13.5">
      <c r="C32" s="9" t="s">
        <v>25</v>
      </c>
      <c r="D32" s="10"/>
      <c r="E32" s="10"/>
      <c r="F32" s="11">
        <v>215884</v>
      </c>
      <c r="G32" s="10"/>
      <c r="H32" s="17">
        <f t="shared" si="1"/>
        <v>215884</v>
      </c>
      <c r="I32" s="26"/>
    </row>
    <row r="33" spans="3:9" ht="13.5">
      <c r="C33" s="9" t="s">
        <v>26</v>
      </c>
      <c r="D33" s="10"/>
      <c r="E33" s="10"/>
      <c r="F33" s="11">
        <v>90500</v>
      </c>
      <c r="G33" s="10"/>
      <c r="H33" s="17">
        <f t="shared" si="1"/>
        <v>90500</v>
      </c>
      <c r="I33" s="26"/>
    </row>
    <row r="34" spans="3:9" ht="13.5">
      <c r="C34" s="9" t="s">
        <v>27</v>
      </c>
      <c r="D34" s="11">
        <v>50200</v>
      </c>
      <c r="E34" s="11">
        <v>221912</v>
      </c>
      <c r="F34" s="10"/>
      <c r="G34" s="10"/>
      <c r="H34" s="17">
        <f t="shared" si="1"/>
        <v>272112</v>
      </c>
      <c r="I34" s="26"/>
    </row>
    <row r="35" spans="3:9" ht="13.5">
      <c r="C35" s="9" t="s">
        <v>28</v>
      </c>
      <c r="D35" s="11">
        <v>387130</v>
      </c>
      <c r="E35" s="10"/>
      <c r="F35" s="10"/>
      <c r="G35" s="11">
        <v>94776</v>
      </c>
      <c r="H35" s="17">
        <f t="shared" si="1"/>
        <v>481906</v>
      </c>
      <c r="I35" s="26"/>
    </row>
    <row r="36" spans="3:9" ht="13.5">
      <c r="C36" s="9" t="s">
        <v>29</v>
      </c>
      <c r="D36" s="11">
        <v>37900</v>
      </c>
      <c r="E36" s="44">
        <v>64309</v>
      </c>
      <c r="F36" s="11">
        <v>18593</v>
      </c>
      <c r="G36" s="11">
        <v>51000</v>
      </c>
      <c r="H36" s="17">
        <f t="shared" si="1"/>
        <v>171802</v>
      </c>
      <c r="I36" s="26"/>
    </row>
    <row r="37" spans="3:9" ht="13.5">
      <c r="C37" s="9" t="s">
        <v>30</v>
      </c>
      <c r="D37" s="11">
        <v>246340</v>
      </c>
      <c r="E37" s="10">
        <v>22975</v>
      </c>
      <c r="F37" s="10">
        <v>22975</v>
      </c>
      <c r="G37" s="11">
        <v>208886</v>
      </c>
      <c r="H37" s="17">
        <f t="shared" si="1"/>
        <v>501176</v>
      </c>
      <c r="I37" s="26"/>
    </row>
    <row r="38" spans="3:9" ht="13.5">
      <c r="C38" s="9" t="s">
        <v>31</v>
      </c>
      <c r="D38" s="11">
        <v>172989</v>
      </c>
      <c r="E38" s="10">
        <v>2150</v>
      </c>
      <c r="F38" s="11">
        <v>13600</v>
      </c>
      <c r="G38" s="11">
        <v>80905</v>
      </c>
      <c r="H38" s="17">
        <f t="shared" si="1"/>
        <v>269644</v>
      </c>
      <c r="I38" s="26"/>
    </row>
    <row r="39" spans="3:9" ht="13.5">
      <c r="C39" s="9" t="s">
        <v>32</v>
      </c>
      <c r="D39" s="11">
        <v>160710</v>
      </c>
      <c r="E39" s="10">
        <v>17460</v>
      </c>
      <c r="F39" s="11">
        <v>18624</v>
      </c>
      <c r="G39" s="11">
        <v>23322</v>
      </c>
      <c r="H39" s="17">
        <f t="shared" si="1"/>
        <v>220116</v>
      </c>
      <c r="I39" s="26"/>
    </row>
    <row r="40" spans="3:9" ht="13.5">
      <c r="C40" s="9" t="s">
        <v>33</v>
      </c>
      <c r="D40" s="11">
        <v>117000</v>
      </c>
      <c r="E40" s="10"/>
      <c r="F40" s="10"/>
      <c r="G40" s="10"/>
      <c r="H40" s="17">
        <f t="shared" si="1"/>
        <v>117000</v>
      </c>
      <c r="I40" s="26"/>
    </row>
    <row r="41" spans="3:9" ht="13.5">
      <c r="C41" s="9" t="s">
        <v>34</v>
      </c>
      <c r="D41" s="11"/>
      <c r="E41" s="10"/>
      <c r="F41" s="10"/>
      <c r="G41" s="10"/>
      <c r="H41" s="17">
        <f t="shared" si="1"/>
        <v>0</v>
      </c>
      <c r="I41" s="26"/>
    </row>
    <row r="42" spans="3:9" ht="13.5">
      <c r="C42" s="9" t="s">
        <v>35</v>
      </c>
      <c r="D42" s="10"/>
      <c r="E42" s="11">
        <v>192000</v>
      </c>
      <c r="F42" s="10"/>
      <c r="G42" s="10"/>
      <c r="H42" s="17">
        <f t="shared" si="1"/>
        <v>192000</v>
      </c>
      <c r="I42" s="26"/>
    </row>
    <row r="43" spans="3:9" ht="13.5">
      <c r="C43" s="9" t="s">
        <v>73</v>
      </c>
      <c r="D43" s="11"/>
      <c r="E43" s="10"/>
      <c r="F43" s="10"/>
      <c r="G43" s="11">
        <v>10000</v>
      </c>
      <c r="H43" s="17">
        <f t="shared" si="1"/>
        <v>10000</v>
      </c>
      <c r="I43" s="26"/>
    </row>
    <row r="44" spans="3:9" ht="13.5">
      <c r="C44" s="9" t="s">
        <v>72</v>
      </c>
      <c r="D44" s="11"/>
      <c r="E44" s="10"/>
      <c r="F44" s="10"/>
      <c r="G44" s="11">
        <v>6168</v>
      </c>
      <c r="H44" s="17">
        <f t="shared" si="1"/>
        <v>6168</v>
      </c>
      <c r="I44" s="26"/>
    </row>
    <row r="45" spans="3:9" ht="13.5">
      <c r="C45" s="9" t="s">
        <v>36</v>
      </c>
      <c r="D45" s="11"/>
      <c r="E45" s="10">
        <v>800</v>
      </c>
      <c r="F45" s="10">
        <v>800</v>
      </c>
      <c r="G45" s="11">
        <v>650</v>
      </c>
      <c r="H45" s="17">
        <f t="shared" si="1"/>
        <v>2250</v>
      </c>
      <c r="I45" s="26"/>
    </row>
    <row r="46" spans="3:9" ht="13.5">
      <c r="C46" s="9" t="s">
        <v>74</v>
      </c>
      <c r="D46" s="11"/>
      <c r="E46" s="10"/>
      <c r="F46" s="10"/>
      <c r="G46" s="11">
        <v>19000</v>
      </c>
      <c r="H46" s="17">
        <f t="shared" si="1"/>
        <v>19000</v>
      </c>
      <c r="I46" s="26"/>
    </row>
    <row r="47" spans="3:9" ht="13.5">
      <c r="C47" s="9" t="s">
        <v>37</v>
      </c>
      <c r="D47" s="11">
        <v>3900</v>
      </c>
      <c r="E47" s="10">
        <v>12160</v>
      </c>
      <c r="F47" s="10">
        <v>12160</v>
      </c>
      <c r="G47" s="11"/>
      <c r="H47" s="17">
        <f t="shared" si="1"/>
        <v>28220</v>
      </c>
      <c r="I47" s="26"/>
    </row>
    <row r="48" spans="3:9" ht="13.5">
      <c r="C48" s="9" t="s">
        <v>38</v>
      </c>
      <c r="D48" s="11">
        <v>11340</v>
      </c>
      <c r="E48" s="10"/>
      <c r="F48" s="11">
        <v>1782</v>
      </c>
      <c r="G48" s="11">
        <v>15812</v>
      </c>
      <c r="H48" s="17">
        <f t="shared" si="1"/>
        <v>28934</v>
      </c>
      <c r="I48" s="26"/>
    </row>
    <row r="49" spans="3:9" ht="13.5">
      <c r="C49" s="9" t="s">
        <v>39</v>
      </c>
      <c r="D49" s="10"/>
      <c r="E49" s="10"/>
      <c r="F49" s="10"/>
      <c r="G49" s="11">
        <v>296</v>
      </c>
      <c r="H49" s="17">
        <f t="shared" si="1"/>
        <v>296</v>
      </c>
      <c r="I49" s="26"/>
    </row>
    <row r="50" spans="3:9" ht="13.5">
      <c r="C50" s="9" t="s">
        <v>40</v>
      </c>
      <c r="D50" s="10"/>
      <c r="E50" s="10"/>
      <c r="F50" s="11">
        <v>66000</v>
      </c>
      <c r="G50" s="10"/>
      <c r="H50" s="17">
        <f t="shared" si="1"/>
        <v>66000</v>
      </c>
      <c r="I50" s="26"/>
    </row>
    <row r="51" spans="3:9" ht="13.5">
      <c r="C51" s="9" t="s">
        <v>41</v>
      </c>
      <c r="D51" s="14"/>
      <c r="E51" s="14"/>
      <c r="F51" s="12">
        <v>4320</v>
      </c>
      <c r="G51" s="14"/>
      <c r="H51" s="17">
        <f t="shared" si="1"/>
        <v>4320</v>
      </c>
      <c r="I51" s="26"/>
    </row>
    <row r="52" spans="3:9" ht="13.5">
      <c r="C52" s="9" t="s">
        <v>42</v>
      </c>
      <c r="D52" s="32">
        <f>SUM(D32:D51)</f>
        <v>1187509</v>
      </c>
      <c r="E52" s="32">
        <f>SUM(E32:E51)</f>
        <v>533766</v>
      </c>
      <c r="F52" s="32">
        <f>SUM(F32:F51)</f>
        <v>465238</v>
      </c>
      <c r="G52" s="32">
        <f>SUM(G32:G51)</f>
        <v>510815</v>
      </c>
      <c r="H52" s="18">
        <f>SUM(D52:G52)</f>
        <v>2697328</v>
      </c>
      <c r="I52" s="26"/>
    </row>
    <row r="53" spans="3:9" ht="14.25" thickBot="1">
      <c r="C53" s="34" t="s">
        <v>60</v>
      </c>
      <c r="D53" s="35">
        <f>D30+D52</f>
        <v>1311609</v>
      </c>
      <c r="E53" s="35">
        <f>E30+E52</f>
        <v>533766</v>
      </c>
      <c r="F53" s="35">
        <f>F30+F52</f>
        <v>465238</v>
      </c>
      <c r="G53" s="35">
        <f>G30+G52</f>
        <v>510815</v>
      </c>
      <c r="H53" s="38">
        <f t="shared" si="1"/>
        <v>2821428</v>
      </c>
      <c r="I53" s="26"/>
    </row>
    <row r="54" spans="3:9" ht="14.25" thickBot="1">
      <c r="C54" s="36" t="s">
        <v>67</v>
      </c>
      <c r="D54" s="37">
        <f>D27-D53</f>
        <v>0</v>
      </c>
      <c r="E54" s="37">
        <f>E27-E53</f>
        <v>22734</v>
      </c>
      <c r="F54" s="37">
        <f>F27-F53</f>
        <v>-108258</v>
      </c>
      <c r="G54" s="37">
        <f>G27-G53</f>
        <v>-383803</v>
      </c>
      <c r="H54" s="33">
        <f>H27-H53</f>
        <v>-469327</v>
      </c>
      <c r="I54" s="26"/>
    </row>
    <row r="55" spans="3:9" ht="14.25" thickTop="1">
      <c r="C55" s="30"/>
      <c r="D55" s="31"/>
      <c r="E55" s="31"/>
      <c r="F55" s="31"/>
      <c r="G55" s="31"/>
      <c r="H55" s="31"/>
      <c r="I55" s="26"/>
    </row>
    <row r="57" ht="13.5">
      <c r="B57" s="6" t="s">
        <v>43</v>
      </c>
    </row>
    <row r="58" ht="13.5">
      <c r="B58" s="6" t="s">
        <v>44</v>
      </c>
    </row>
    <row r="59" ht="13.5">
      <c r="I59" s="7" t="s">
        <v>15</v>
      </c>
    </row>
    <row r="60" spans="3:9" ht="13.5">
      <c r="C60" s="8" t="s">
        <v>45</v>
      </c>
      <c r="D60" s="8" t="s">
        <v>46</v>
      </c>
      <c r="E60" s="45" t="s">
        <v>47</v>
      </c>
      <c r="F60" s="50"/>
      <c r="G60" s="51"/>
      <c r="H60" s="51"/>
      <c r="I60" s="52"/>
    </row>
    <row r="61" spans="3:9" ht="13.5">
      <c r="C61" s="19" t="s">
        <v>68</v>
      </c>
      <c r="D61" s="20">
        <v>192000</v>
      </c>
      <c r="E61" s="53" t="s">
        <v>69</v>
      </c>
      <c r="F61" s="54"/>
      <c r="G61" s="55"/>
      <c r="H61" s="55"/>
      <c r="I61" s="56"/>
    </row>
    <row r="63" ht="13.5">
      <c r="B63" s="6" t="s">
        <v>48</v>
      </c>
    </row>
    <row r="64" ht="13.5">
      <c r="B64" s="6" t="s">
        <v>18</v>
      </c>
    </row>
    <row r="65" ht="13.5">
      <c r="I65" s="7" t="s">
        <v>15</v>
      </c>
    </row>
    <row r="66" spans="3:9" ht="13.5">
      <c r="C66" s="8" t="s">
        <v>45</v>
      </c>
      <c r="D66" s="8" t="s">
        <v>49</v>
      </c>
      <c r="E66" s="8" t="s">
        <v>50</v>
      </c>
      <c r="F66" s="8" t="s">
        <v>51</v>
      </c>
      <c r="G66" s="8" t="s">
        <v>52</v>
      </c>
      <c r="H66" s="45" t="s">
        <v>53</v>
      </c>
      <c r="I66" s="46"/>
    </row>
    <row r="67" spans="3:9" ht="13.5">
      <c r="C67" s="21" t="s">
        <v>70</v>
      </c>
      <c r="D67" s="10">
        <v>0</v>
      </c>
      <c r="E67" s="10">
        <v>1311609</v>
      </c>
      <c r="F67" s="10">
        <v>1311609</v>
      </c>
      <c r="G67" s="10">
        <v>0</v>
      </c>
      <c r="H67" s="57" t="s">
        <v>75</v>
      </c>
      <c r="I67" s="58"/>
    </row>
    <row r="68" spans="3:9" ht="13.5">
      <c r="C68" s="39"/>
      <c r="D68" s="14"/>
      <c r="E68" s="14"/>
      <c r="F68" s="14"/>
      <c r="G68" s="14"/>
      <c r="H68" s="59"/>
      <c r="I68" s="60"/>
    </row>
    <row r="69" spans="3:9" ht="132.75" customHeight="1" thickBot="1">
      <c r="C69" s="22" t="s">
        <v>17</v>
      </c>
      <c r="D69" s="23">
        <v>0</v>
      </c>
      <c r="E69" s="23">
        <v>1311609</v>
      </c>
      <c r="F69" s="23">
        <v>1311609</v>
      </c>
      <c r="G69" s="23">
        <v>0</v>
      </c>
      <c r="H69" s="61"/>
      <c r="I69" s="62"/>
    </row>
    <row r="70" ht="14.25" thickTop="1"/>
    <row r="71" ht="13.5">
      <c r="B71" s="6" t="s">
        <v>54</v>
      </c>
    </row>
    <row r="72" ht="13.5">
      <c r="G72" s="7" t="s">
        <v>15</v>
      </c>
    </row>
    <row r="73" spans="3:8" ht="13.5">
      <c r="C73" s="8" t="s">
        <v>16</v>
      </c>
      <c r="D73" s="8" t="s">
        <v>49</v>
      </c>
      <c r="E73" s="8" t="s">
        <v>55</v>
      </c>
      <c r="F73" s="8" t="s">
        <v>56</v>
      </c>
      <c r="G73" s="15" t="s">
        <v>52</v>
      </c>
      <c r="H73" s="10"/>
    </row>
    <row r="74" spans="3:8" ht="13.5">
      <c r="C74" s="21" t="s">
        <v>71</v>
      </c>
      <c r="D74" s="10">
        <v>420000</v>
      </c>
      <c r="E74" s="10">
        <v>1000000</v>
      </c>
      <c r="F74" s="10">
        <v>592000</v>
      </c>
      <c r="G74" s="16">
        <v>828000</v>
      </c>
      <c r="H74" s="10"/>
    </row>
    <row r="75" spans="3:8" ht="13.5">
      <c r="C75" s="39"/>
      <c r="D75" s="14"/>
      <c r="E75" s="14"/>
      <c r="F75" s="14"/>
      <c r="G75" s="24"/>
      <c r="H75" s="10"/>
    </row>
    <row r="76" spans="3:8" ht="14.25" thickBot="1">
      <c r="C76" s="22" t="s">
        <v>17</v>
      </c>
      <c r="D76" s="23">
        <v>420000</v>
      </c>
      <c r="E76" s="23">
        <v>1000000</v>
      </c>
      <c r="F76" s="23">
        <v>592000</v>
      </c>
      <c r="G76" s="25">
        <v>828000</v>
      </c>
      <c r="H76" s="10"/>
    </row>
    <row r="77" ht="14.25" thickTop="1"/>
  </sheetData>
  <sheetProtection/>
  <mergeCells count="7">
    <mergeCell ref="H67:I69"/>
    <mergeCell ref="H66:I66"/>
    <mergeCell ref="B1:I1"/>
    <mergeCell ref="H2:I2"/>
    <mergeCell ref="B2:G2"/>
    <mergeCell ref="E60:I60"/>
    <mergeCell ref="E61:I61"/>
  </mergeCells>
  <printOptions/>
  <pageMargins left="0.7874015748031497" right="0.5118110236220472" top="0.984251968503937" bottom="0.984251968503937" header="0.5118110236220472" footer="0.5118110236220472"/>
  <pageSetup fitToHeight="0" fitToWidth="1" horizontalDpi="300" verticalDpi="300" orientation="portrait" paperSize="9" scale="93"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ソリマチ株式会社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ソリマチ株式会社</dc:creator>
  <cp:keywords/>
  <dc:description/>
  <cp:lastModifiedBy>農楽マッチ</cp:lastModifiedBy>
  <cp:lastPrinted>2017-02-06T11:57:03Z</cp:lastPrinted>
  <dcterms:created xsi:type="dcterms:W3CDTF">2006-12-01T00:00:00Z</dcterms:created>
  <dcterms:modified xsi:type="dcterms:W3CDTF">2017-02-06T22:08:10Z</dcterms:modified>
  <cp:category/>
  <cp:version/>
  <cp:contentType/>
  <cp:contentStatus/>
  <cp:revision>1</cp:revision>
</cp:coreProperties>
</file>